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50" tabRatio="856" activeTab="8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</sheets>
  <definedNames>
    <definedName name="_xlnm.Print_Area" localSheetId="7">'072'!$A$1:$P$53</definedName>
  </definedNames>
  <calcPr fullCalcOnLoad="1"/>
</workbook>
</file>

<file path=xl/sharedStrings.xml><?xml version="1.0" encoding="utf-8"?>
<sst xmlns="http://schemas.openxmlformats.org/spreadsheetml/2006/main" count="3232" uniqueCount="750">
  <si>
    <t>経済余剰</t>
  </si>
  <si>
    <t>いか塩辛調味加工品</t>
  </si>
  <si>
    <t>魚油</t>
  </si>
  <si>
    <t>身かす</t>
  </si>
  <si>
    <t>１人あたり可処分所得</t>
  </si>
  <si>
    <t>１人あたり家計費</t>
  </si>
  <si>
    <t>-</t>
  </si>
  <si>
    <t>-</t>
  </si>
  <si>
    <t>昭和59年</t>
  </si>
  <si>
    <t>昭和60年</t>
  </si>
  <si>
    <t>昭和61年</t>
  </si>
  <si>
    <t>昭和62年</t>
  </si>
  <si>
    <t>昭和63年</t>
  </si>
  <si>
    <t>78 水産業</t>
  </si>
  <si>
    <t>経　　　　営　　　　体　　　　数</t>
  </si>
  <si>
    <t>施　　　　設　　　　数</t>
  </si>
  <si>
    <t>にじます</t>
  </si>
  <si>
    <t>いわな</t>
  </si>
  <si>
    <t>あゆ</t>
  </si>
  <si>
    <t>わかさぎ</t>
  </si>
  <si>
    <t>しらうお</t>
  </si>
  <si>
    <t>こい</t>
  </si>
  <si>
    <t>ふな</t>
  </si>
  <si>
    <t>うぐい</t>
  </si>
  <si>
    <t>おいかわ</t>
  </si>
  <si>
    <t>どじょう類</t>
  </si>
  <si>
    <t>ぼら類</t>
  </si>
  <si>
    <t>はぜ類</t>
  </si>
  <si>
    <t>魚類計</t>
  </si>
  <si>
    <t>50　　主  要  品　目　別　加　工　品　生　産　量</t>
  </si>
  <si>
    <t>58 水産業</t>
  </si>
  <si>
    <t>水産業 59</t>
  </si>
  <si>
    <t>総　数</t>
  </si>
  <si>
    <t>個人経営</t>
  </si>
  <si>
    <t>計</t>
  </si>
  <si>
    <t>会社経営</t>
  </si>
  <si>
    <t>250日以上</t>
  </si>
  <si>
    <t>漁船非使用</t>
  </si>
  <si>
    <t>大型定置網</t>
  </si>
  <si>
    <t>小型定置網</t>
  </si>
  <si>
    <t>地 び き 網</t>
  </si>
  <si>
    <t>海 面 養 殖</t>
  </si>
  <si>
    <t>10 ～ 20</t>
  </si>
  <si>
    <t>20 ～ 30</t>
  </si>
  <si>
    <t>30 ～ 50</t>
  </si>
  <si>
    <t>100 ～ 200</t>
  </si>
  <si>
    <t>200 ～ 500</t>
  </si>
  <si>
    <t>500～1000</t>
  </si>
  <si>
    <t>1000Ｔ以上</t>
  </si>
  <si>
    <t>…</t>
  </si>
  <si>
    <t>60 水産業</t>
  </si>
  <si>
    <t>水産業 61</t>
  </si>
  <si>
    <t>62 水産業</t>
  </si>
  <si>
    <t>水産業 63</t>
  </si>
  <si>
    <t>七尾市</t>
  </si>
  <si>
    <t>北大呑</t>
  </si>
  <si>
    <t>鵜の浜</t>
  </si>
  <si>
    <t>七　尾</t>
  </si>
  <si>
    <t>田鶴浜町</t>
  </si>
  <si>
    <t>田鶴浜</t>
  </si>
  <si>
    <t>中島町</t>
  </si>
  <si>
    <t>西　湾</t>
  </si>
  <si>
    <t>西　岸</t>
  </si>
  <si>
    <t>能登島町</t>
  </si>
  <si>
    <t>島西部</t>
  </si>
  <si>
    <t>島東部</t>
  </si>
  <si>
    <t>穴水町</t>
  </si>
  <si>
    <t>穴水湾</t>
  </si>
  <si>
    <t>諸　橋</t>
  </si>
  <si>
    <t>能都町</t>
  </si>
  <si>
    <t>能　都</t>
  </si>
  <si>
    <t>内浦町</t>
  </si>
  <si>
    <t>小　木</t>
  </si>
  <si>
    <t>松　波</t>
  </si>
  <si>
    <t>珠洲市</t>
  </si>
  <si>
    <t>宝　立</t>
  </si>
  <si>
    <t>飯　田</t>
  </si>
  <si>
    <t>蛸　島</t>
  </si>
  <si>
    <t>狼　煙</t>
  </si>
  <si>
    <t>珠洲北部</t>
  </si>
  <si>
    <t>輪島市</t>
  </si>
  <si>
    <t>町　野</t>
  </si>
  <si>
    <t>輪　島</t>
  </si>
  <si>
    <t>門前町</t>
  </si>
  <si>
    <t>門　前</t>
  </si>
  <si>
    <t>富来町</t>
  </si>
  <si>
    <t>西　浦</t>
  </si>
  <si>
    <t>西　海</t>
  </si>
  <si>
    <t>福　浦</t>
  </si>
  <si>
    <t>志賀町</t>
  </si>
  <si>
    <t>志　賀</t>
  </si>
  <si>
    <t>高　浜</t>
  </si>
  <si>
    <t>羽咋市</t>
  </si>
  <si>
    <t>柴　垣</t>
  </si>
  <si>
    <t>一の宮</t>
  </si>
  <si>
    <t>志雄町</t>
  </si>
  <si>
    <t>志　雄</t>
  </si>
  <si>
    <t>押水町</t>
  </si>
  <si>
    <t>押　水</t>
  </si>
  <si>
    <t>高松町</t>
  </si>
  <si>
    <t>高　松</t>
  </si>
  <si>
    <t>七塚町</t>
  </si>
  <si>
    <t>七　塚</t>
  </si>
  <si>
    <t>宇ノ気町</t>
  </si>
  <si>
    <t>大　崎</t>
  </si>
  <si>
    <t>内灘町</t>
  </si>
  <si>
    <t>内　灘</t>
  </si>
  <si>
    <t>金沢市</t>
  </si>
  <si>
    <t>金　沢</t>
  </si>
  <si>
    <t>松任市</t>
  </si>
  <si>
    <t>松　任</t>
  </si>
  <si>
    <t>美川町</t>
  </si>
  <si>
    <t>美　川</t>
  </si>
  <si>
    <t>根上町</t>
  </si>
  <si>
    <t>根　上</t>
  </si>
  <si>
    <t>小松市</t>
  </si>
  <si>
    <t>小　松</t>
  </si>
  <si>
    <t>加賀市</t>
  </si>
  <si>
    <t>橋　立</t>
  </si>
  <si>
    <t>塩　屋</t>
  </si>
  <si>
    <t>水産業　65</t>
  </si>
  <si>
    <t>区　　分</t>
  </si>
  <si>
    <t>50 ～ 100</t>
  </si>
  <si>
    <t>男</t>
  </si>
  <si>
    <t>15～24歳</t>
  </si>
  <si>
    <t>25～39</t>
  </si>
  <si>
    <t>40～59</t>
  </si>
  <si>
    <t>女</t>
  </si>
  <si>
    <t>　　〃　　（縦その他）</t>
  </si>
  <si>
    <t>ま　　だ　　い</t>
  </si>
  <si>
    <t>さ　わ　ら　類</t>
  </si>
  <si>
    <t>し　い　ら　類</t>
  </si>
  <si>
    <t>と　び　う　お</t>
  </si>
  <si>
    <t>ぼ　　ら　　類</t>
  </si>
  <si>
    <t>す　　ず　　き</t>
  </si>
  <si>
    <t>い　か　な　ご</t>
  </si>
  <si>
    <t>その他の魚類</t>
  </si>
  <si>
    <t>そうだかつお</t>
  </si>
  <si>
    <t>さ　け　類</t>
  </si>
  <si>
    <t>く る ま え び</t>
  </si>
  <si>
    <t>ま　す　類</t>
  </si>
  <si>
    <t>ま い わ し</t>
  </si>
  <si>
    <t>うるめいわし</t>
  </si>
  <si>
    <t>かたくちいわし</t>
  </si>
  <si>
    <t>べにずわいがに</t>
  </si>
  <si>
    <t>が  ざ  み  類</t>
  </si>
  <si>
    <t>その他のかに類</t>
  </si>
  <si>
    <t>さ  ば  類</t>
  </si>
  <si>
    <t>さ  ん  ま</t>
  </si>
  <si>
    <t>あ  わ  び  類</t>
  </si>
  <si>
    <t>さ    ざ    え</t>
  </si>
  <si>
    <t>は ま ぐ り 類</t>
  </si>
  <si>
    <t>あ　　さ　　り</t>
  </si>
  <si>
    <t>ひ  ら  め</t>
  </si>
  <si>
    <t>その他の貝類</t>
  </si>
  <si>
    <t>す る め い か</t>
  </si>
  <si>
    <t>こ  う  い  か</t>
  </si>
  <si>
    <t>その他のいか類</t>
  </si>
  <si>
    <t>た　　こ　　類</t>
  </si>
  <si>
    <t>すけとうだら</t>
  </si>
  <si>
    <t>な　ま　こ　類</t>
  </si>
  <si>
    <t>その他の水産動物類</t>
  </si>
  <si>
    <t>に ぎ す 類</t>
  </si>
  <si>
    <t>わ　か　め　類</t>
  </si>
  <si>
    <t>え  そ  類</t>
  </si>
  <si>
    <t>て ん ぐ さ 類</t>
  </si>
  <si>
    <t>も    ず    く</t>
  </si>
  <si>
    <t>は       も</t>
  </si>
  <si>
    <t>た ち う お</t>
  </si>
  <si>
    <t>水産業　77</t>
  </si>
  <si>
    <t>まぐろ類</t>
  </si>
  <si>
    <t>かじき類</t>
  </si>
  <si>
    <t>かつお類</t>
  </si>
  <si>
    <t>さめ類</t>
  </si>
  <si>
    <t>あじ類</t>
  </si>
  <si>
    <t>さば類</t>
  </si>
  <si>
    <t>にぎす類</t>
  </si>
  <si>
    <t>しいら類</t>
  </si>
  <si>
    <t>とびうお類</t>
  </si>
  <si>
    <t>すずき類</t>
  </si>
  <si>
    <t>めばる類</t>
  </si>
  <si>
    <t>その他のえび</t>
  </si>
  <si>
    <t>がざみ類</t>
  </si>
  <si>
    <t>あわび類</t>
  </si>
  <si>
    <t>あさり類</t>
  </si>
  <si>
    <t>その他のいか類</t>
  </si>
  <si>
    <t>たこ類</t>
  </si>
  <si>
    <t>なまこ類</t>
  </si>
  <si>
    <t>わかめ類</t>
  </si>
  <si>
    <t>てんぐさ類</t>
  </si>
  <si>
    <t>か　　　　き　　　　類　　　　養　　　　殖　　　　業</t>
  </si>
  <si>
    <t>経営体数</t>
  </si>
  <si>
    <t>収　　　　獲　　　　量</t>
  </si>
  <si>
    <t>さけ類</t>
  </si>
  <si>
    <t>さくらます</t>
  </si>
  <si>
    <t>殻付換算重量</t>
  </si>
  <si>
    <t>む き 身</t>
  </si>
  <si>
    <t>経営体数</t>
  </si>
  <si>
    <t>その他のます類</t>
  </si>
  <si>
    <t>その他の食用加工品</t>
  </si>
  <si>
    <t>漁業外事業収入</t>
  </si>
  <si>
    <t>漁業外事業支出</t>
  </si>
  <si>
    <t>事業外収入</t>
  </si>
  <si>
    <t>事業外支出</t>
  </si>
  <si>
    <t>租税公課諸負担</t>
  </si>
  <si>
    <t>家計費</t>
  </si>
  <si>
    <t>魚粉</t>
  </si>
  <si>
    <t>冷凍さけ・ます類</t>
  </si>
  <si>
    <t>冷凍さんま</t>
  </si>
  <si>
    <t>冷凍いか類</t>
  </si>
  <si>
    <t>施設数</t>
  </si>
  <si>
    <t>の　り　類　養　殖　業</t>
  </si>
  <si>
    <t>収 獲 量</t>
  </si>
  <si>
    <t>網ひび式</t>
  </si>
  <si>
    <t>その他</t>
  </si>
  <si>
    <t>板のり</t>
  </si>
  <si>
    <t>千さく</t>
  </si>
  <si>
    <t>千枚</t>
  </si>
  <si>
    <t>種苗販売量</t>
  </si>
  <si>
    <t>種苗販売数</t>
  </si>
  <si>
    <t>のり養殖</t>
  </si>
  <si>
    <t>かき養殖</t>
  </si>
  <si>
    <t>その他の養殖</t>
  </si>
  <si>
    <t>大規模漁業層</t>
  </si>
  <si>
    <t>総数</t>
  </si>
  <si>
    <t>漁船非使用</t>
  </si>
  <si>
    <t>漁船使用</t>
  </si>
  <si>
    <t>動力船使用</t>
  </si>
  <si>
    <t>1トン未満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</si>
  <si>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</si>
  <si>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</si>
  <si>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</si>
  <si>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</si>
  <si>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</si>
  <si>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</si>
  <si>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</si>
  <si>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</si>
  <si>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</si>
  <si>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底引き網</t>
  </si>
  <si>
    <t>沖合底引き網（1そうびき）</t>
  </si>
  <si>
    <t>小型底びき網</t>
  </si>
  <si>
    <t>まき網</t>
  </si>
  <si>
    <t>大中型まき網</t>
  </si>
  <si>
    <t>その他のまき網</t>
  </si>
  <si>
    <t>敷網</t>
  </si>
  <si>
    <t>さんまの棒受網</t>
  </si>
  <si>
    <t>刺網</t>
  </si>
  <si>
    <t>さけ・ます流し網</t>
  </si>
  <si>
    <t>いか流し網</t>
  </si>
  <si>
    <t>その他の刺網</t>
  </si>
  <si>
    <t>釣</t>
  </si>
  <si>
    <t>さば釣</t>
  </si>
  <si>
    <t>いか釣</t>
  </si>
  <si>
    <t>その他の釣</t>
  </si>
  <si>
    <t>まぐろはえ網</t>
  </si>
  <si>
    <t>地びき網</t>
  </si>
  <si>
    <t>船びき網</t>
  </si>
  <si>
    <t>大型定置網</t>
  </si>
  <si>
    <t>小型定置網</t>
  </si>
  <si>
    <t>その他の漁業</t>
  </si>
  <si>
    <t>海面養殖</t>
  </si>
  <si>
    <t>わかめ養殖</t>
  </si>
  <si>
    <t>ぶり（はまち）養殖</t>
  </si>
  <si>
    <t>たい類養殖</t>
  </si>
  <si>
    <t>その他の養殖</t>
  </si>
  <si>
    <t>資料　北陸農政局統計情報部調</t>
  </si>
  <si>
    <t>動　　　　　　力　　　　　　船　　　　　　使　　　　　　用</t>
  </si>
  <si>
    <t>資料　北陸農政局統計情報部「漁業経営体調査」による</t>
  </si>
  <si>
    <t>以上</t>
  </si>
  <si>
    <t>大規模漁業層</t>
  </si>
  <si>
    <t>漁獲量</t>
  </si>
  <si>
    <t>遠洋底びき網</t>
  </si>
  <si>
    <t>沖合底引き網</t>
  </si>
  <si>
    <t>その他の底引き網</t>
  </si>
  <si>
    <t>大中型まき網（1そうまき）</t>
  </si>
  <si>
    <t>あぐり網（1そうまき）</t>
  </si>
  <si>
    <t>　　〃　　（2そうまき）</t>
  </si>
  <si>
    <t>その他の敷網</t>
  </si>
  <si>
    <t>母船式さけ・ます</t>
  </si>
  <si>
    <t>遠洋かつお一本釣り</t>
  </si>
  <si>
    <t>定置網</t>
  </si>
  <si>
    <t>その他の大型定置網</t>
  </si>
  <si>
    <t>ひき網</t>
  </si>
  <si>
    <t>(単位　トン)</t>
  </si>
  <si>
    <t>ほうぼう</t>
  </si>
  <si>
    <t>ちだい</t>
  </si>
  <si>
    <t>きだい</t>
  </si>
  <si>
    <t>くろだい</t>
  </si>
  <si>
    <t>あ じ  類</t>
  </si>
  <si>
    <t>-</t>
  </si>
  <si>
    <t>ぶり類</t>
  </si>
  <si>
    <t>かつお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</si>
  <si>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</si>
  <si>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</si>
  <si>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</si>
  <si>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</si>
  <si>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</si>
  <si>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</si>
  <si>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</si>
  <si>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くろかわ類</t>
  </si>
  <si>
    <t>ばしょうかじき</t>
  </si>
  <si>
    <t>かれい類</t>
  </si>
  <si>
    <t>その他のえび類</t>
  </si>
  <si>
    <t>たら</t>
  </si>
  <si>
    <t>ほっけぬぬけ</t>
  </si>
  <si>
    <t>はたはた</t>
  </si>
  <si>
    <t>その他の水産動物類</t>
  </si>
  <si>
    <t>さめ類</t>
  </si>
  <si>
    <t>海産ほ乳類</t>
  </si>
  <si>
    <t>その他のにべぐち類</t>
  </si>
  <si>
    <t>その他の藻類</t>
  </si>
  <si>
    <t>資料　北陸農政局統計情報部調</t>
  </si>
  <si>
    <t>（単位　トン）</t>
  </si>
  <si>
    <t>海　　　　　面　　　　　漁　　　　　業</t>
  </si>
  <si>
    <t>ぼら類</t>
  </si>
  <si>
    <t>総数</t>
  </si>
  <si>
    <t>その他の魚類</t>
  </si>
  <si>
    <t>海　　　　　面　　　　　漁　　　　　業</t>
  </si>
  <si>
    <t>魚類</t>
  </si>
  <si>
    <t>その他の水産動物類</t>
  </si>
  <si>
    <t>くるまえび</t>
  </si>
  <si>
    <t>ほっこくあかえび</t>
  </si>
  <si>
    <t>まいわし</t>
  </si>
  <si>
    <t>うるめいわし</t>
  </si>
  <si>
    <t>かたくちいわし</t>
  </si>
  <si>
    <t>べにずわい</t>
  </si>
  <si>
    <t>その他のかに類</t>
  </si>
  <si>
    <t>さんま</t>
  </si>
  <si>
    <t>するめいか</t>
  </si>
  <si>
    <t>ひらめ</t>
  </si>
  <si>
    <t>まがれい</t>
  </si>
  <si>
    <t>そうはちがれい</t>
  </si>
  <si>
    <t>むしがれい</t>
  </si>
  <si>
    <t>あかがれい</t>
  </si>
  <si>
    <t>貝類</t>
  </si>
  <si>
    <t>ひれぐろ</t>
  </si>
  <si>
    <t>その他のかれい類</t>
  </si>
  <si>
    <t>だら</t>
  </si>
  <si>
    <t>さざえ</t>
  </si>
  <si>
    <t>はまぐり</t>
  </si>
  <si>
    <t>すけとうだら</t>
  </si>
  <si>
    <t>ほっけ</t>
  </si>
  <si>
    <t>かき</t>
  </si>
  <si>
    <t>その他の貝類</t>
  </si>
  <si>
    <t>たちうお</t>
  </si>
  <si>
    <t>藻類</t>
  </si>
  <si>
    <t>ほうぼう類</t>
  </si>
  <si>
    <t>まだい</t>
  </si>
  <si>
    <t>ちだい</t>
  </si>
  <si>
    <t>もずく</t>
  </si>
  <si>
    <t>きだい</t>
  </si>
  <si>
    <t>その他の藻類</t>
  </si>
  <si>
    <t>計</t>
  </si>
  <si>
    <t>さわら類</t>
  </si>
  <si>
    <t>海面養殖業</t>
  </si>
  <si>
    <t>魚類</t>
  </si>
  <si>
    <t>貝類</t>
  </si>
  <si>
    <t>藻類</t>
  </si>
  <si>
    <t>資料　北陸農政局統計情報部調</t>
  </si>
  <si>
    <t>（単位　トン）</t>
  </si>
  <si>
    <t>年　　 次</t>
  </si>
  <si>
    <t>ｔ</t>
  </si>
  <si>
    <t>うなぎ</t>
  </si>
  <si>
    <t>年　  次</t>
  </si>
  <si>
    <t>そ の 他 の 養 殖</t>
  </si>
  <si>
    <t>海 藻 類 養 殖</t>
  </si>
  <si>
    <t>その他の魚類</t>
  </si>
  <si>
    <t>収 獲 量</t>
  </si>
  <si>
    <t>しじみ</t>
  </si>
  <si>
    <t>その他の貝類</t>
  </si>
  <si>
    <t>そ　  　の　  　他　  　の　  　養　  　殖 　 　業</t>
  </si>
  <si>
    <t>（単位　千円）</t>
  </si>
  <si>
    <t>漁船漁家平均</t>
  </si>
  <si>
    <t>概況及び労働</t>
  </si>
  <si>
    <t>資産</t>
  </si>
  <si>
    <t>期首資産</t>
  </si>
  <si>
    <t>冷凍ひらめかれい類</t>
  </si>
  <si>
    <t>固定資産</t>
  </si>
  <si>
    <t>冷凍貝類</t>
  </si>
  <si>
    <t>期首負債</t>
  </si>
  <si>
    <t>収入・支出及び所得</t>
  </si>
  <si>
    <t>漁業収入</t>
  </si>
  <si>
    <t>するめ</t>
  </si>
  <si>
    <t>漁業支出</t>
  </si>
  <si>
    <t>雇用労賃</t>
  </si>
  <si>
    <t>干しいわし</t>
  </si>
  <si>
    <t>漁船費</t>
  </si>
  <si>
    <t>干しあじ</t>
  </si>
  <si>
    <t>漁具費</t>
  </si>
  <si>
    <t>干しさんま</t>
  </si>
  <si>
    <t>油費</t>
  </si>
  <si>
    <t>干しさば</t>
  </si>
  <si>
    <t>販売手数料</t>
  </si>
  <si>
    <t>干しかれい</t>
  </si>
  <si>
    <t>賃借料・料金</t>
  </si>
  <si>
    <t>干したら</t>
  </si>
  <si>
    <t>漁家所得</t>
  </si>
  <si>
    <t>節類</t>
  </si>
  <si>
    <t>漁業所得</t>
  </si>
  <si>
    <t>漁業外事業所得</t>
  </si>
  <si>
    <t>事業外所得</t>
  </si>
  <si>
    <t>可処分所得</t>
  </si>
  <si>
    <t>いか塩辛</t>
  </si>
  <si>
    <t>64水産業</t>
  </si>
  <si>
    <t>66　水産業</t>
  </si>
  <si>
    <t>総隻数</t>
  </si>
  <si>
    <t>無動力船</t>
  </si>
  <si>
    <t>船外基付船</t>
  </si>
  <si>
    <t>動力船</t>
  </si>
  <si>
    <t>漁獲量</t>
  </si>
  <si>
    <t>総数</t>
  </si>
  <si>
    <t>年次及び　　　　　出身世帯別</t>
  </si>
  <si>
    <t>七尾市</t>
  </si>
  <si>
    <t>田鶴浜町</t>
  </si>
  <si>
    <t>中島町</t>
  </si>
  <si>
    <t>能登島町</t>
  </si>
  <si>
    <t>島東部</t>
  </si>
  <si>
    <t>個人経営世帯</t>
  </si>
  <si>
    <t>島西部</t>
  </si>
  <si>
    <t>漁業従事者世帯</t>
  </si>
  <si>
    <t>穴水町</t>
  </si>
  <si>
    <t>資料　北陸農政局統計情報部調</t>
  </si>
  <si>
    <t>能都町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</si>
  <si>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</si>
  <si>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</si>
  <si>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</si>
  <si>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</si>
  <si>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</si>
  <si>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</si>
  <si>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</si>
  <si>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</si>
  <si>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</si>
  <si>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</si>
  <si>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</si>
  <si>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宇ノ気町</t>
  </si>
  <si>
    <t>内灘町</t>
  </si>
  <si>
    <t>金沢市</t>
  </si>
  <si>
    <t>松任市</t>
  </si>
  <si>
    <t>年次</t>
  </si>
  <si>
    <t>29日以下</t>
  </si>
  <si>
    <t>250日以上</t>
  </si>
  <si>
    <t>美川町</t>
  </si>
  <si>
    <t>根上町</t>
  </si>
  <si>
    <t>小松市</t>
  </si>
  <si>
    <t>加賀市</t>
  </si>
  <si>
    <t>注　29日以下の漁業就業者数は計には含まれていない。</t>
  </si>
  <si>
    <t>68 水産業</t>
  </si>
  <si>
    <t>水産業 69</t>
  </si>
  <si>
    <t>70水産業</t>
  </si>
  <si>
    <t>水産業71</t>
  </si>
  <si>
    <t>72 水産業</t>
  </si>
  <si>
    <t>水産業 73</t>
  </si>
  <si>
    <t>76 水産業</t>
  </si>
  <si>
    <t>水産業 77</t>
  </si>
  <si>
    <t>水産業 79</t>
  </si>
  <si>
    <t>水産業67</t>
  </si>
  <si>
    <r>
      <t>注　各年の数値はその翌年の1月</t>
    </r>
    <r>
      <rPr>
        <sz val="12"/>
        <rFont val="ＭＳ 明朝"/>
        <family val="1"/>
      </rPr>
      <t>1日現在、ただし昭和63年は11月1日現在である。</t>
    </r>
  </si>
  <si>
    <t>資料　北陸農政局統計情報部調</t>
  </si>
  <si>
    <t>注1.内訳の数字で発表できないものがあるので、総数と一致しない場合がある。</t>
  </si>
  <si>
    <t>注2.1)は、その他の大型定置網の内数、2)は、船びき網の内数、3)は、その他の漁業の内数である。</t>
  </si>
  <si>
    <t>注3.統は漁労体の単位である。</t>
  </si>
  <si>
    <t>資料　北陸農政局統計情報部「海面漁業生産統計調査」による。</t>
  </si>
  <si>
    <t>資料　北陸農政局統計情報部「海面養殖業収獲統計調査」による。</t>
  </si>
  <si>
    <t>資料　北陸農政局統計情報部「内水面漁業生産統計調査」による。</t>
  </si>
  <si>
    <t>動力船</t>
  </si>
  <si>
    <t>20　　　～　　　50</t>
  </si>
  <si>
    <t>べにずわいかご網</t>
  </si>
  <si>
    <t>経営体階層</t>
  </si>
  <si>
    <t>（単位　隻　トン）</t>
  </si>
  <si>
    <t>（単位　漁労体数　統、出漁日数　日、漁獲量　トン）</t>
  </si>
  <si>
    <t>底びき網</t>
  </si>
  <si>
    <t>ぶり・さば定置網</t>
  </si>
  <si>
    <t>吾智網</t>
  </si>
  <si>
    <t>遠洋底びき網（北転船）</t>
  </si>
  <si>
    <t>　　〃　　（縦びきその他）</t>
  </si>
  <si>
    <t>　　　　　（2そうまき）</t>
  </si>
  <si>
    <t>はえ縄</t>
  </si>
  <si>
    <t>遠洋まぐろはえ縄</t>
  </si>
  <si>
    <t>その他のはえ縄</t>
  </si>
  <si>
    <t>60年</t>
  </si>
  <si>
    <t>61年</t>
  </si>
  <si>
    <t>62年</t>
  </si>
  <si>
    <t>63年</t>
  </si>
  <si>
    <t>その他　</t>
  </si>
  <si>
    <t>魚　　　類</t>
  </si>
  <si>
    <t>品目</t>
  </si>
  <si>
    <t>ねり製品</t>
  </si>
  <si>
    <t>やきちくわ</t>
  </si>
  <si>
    <t>（1）</t>
  </si>
  <si>
    <t>かまぼこ</t>
  </si>
  <si>
    <t>あげかまぼこ</t>
  </si>
  <si>
    <t>風味かまぼこ</t>
  </si>
  <si>
    <t>冷凍水産物</t>
  </si>
  <si>
    <t>冷凍かつお類</t>
  </si>
  <si>
    <t>冷凍いわし類</t>
  </si>
  <si>
    <t>冷凍あじ</t>
  </si>
  <si>
    <t>冷凍さば類</t>
  </si>
  <si>
    <t>（2）</t>
  </si>
  <si>
    <t>冷凍食品</t>
  </si>
  <si>
    <t>水産物調理食品</t>
  </si>
  <si>
    <t>（3）</t>
  </si>
  <si>
    <t>減価償却費</t>
  </si>
  <si>
    <t>煮干し</t>
  </si>
  <si>
    <t>煮干しいわし</t>
  </si>
  <si>
    <t>塩蔵品</t>
  </si>
  <si>
    <t>塩蔵さば</t>
  </si>
  <si>
    <t>けずり節</t>
  </si>
  <si>
    <t>こんぶつくだに</t>
  </si>
  <si>
    <t>さくらぼし・みりんぼし</t>
  </si>
  <si>
    <t>世帯員数(人)</t>
  </si>
  <si>
    <t>出漁日数(日)</t>
  </si>
  <si>
    <t>出漁回数(回)</t>
  </si>
  <si>
    <t>労働人員(人)</t>
  </si>
  <si>
    <t>労働時間(時間)</t>
  </si>
  <si>
    <t>漁獲量(kg)</t>
  </si>
  <si>
    <t>漁業所得率(％)</t>
  </si>
  <si>
    <t>漁業依存率(％)</t>
  </si>
  <si>
    <t>家計費充足率(％)</t>
  </si>
  <si>
    <t>共同経営</t>
  </si>
  <si>
    <t>沿岸漁業層</t>
  </si>
  <si>
    <t>中小漁業層</t>
  </si>
  <si>
    <t>その他のはえ縄</t>
  </si>
  <si>
    <t>動力漁船　　総トン数</t>
  </si>
  <si>
    <t>船外機付船</t>
  </si>
  <si>
    <t>無動力船のみ</t>
  </si>
  <si>
    <t>隻数</t>
  </si>
  <si>
    <t>総トン数</t>
  </si>
  <si>
    <t>漁労体数</t>
  </si>
  <si>
    <t>出漁日数</t>
  </si>
  <si>
    <t>遠洋まぐろはえ縄</t>
  </si>
  <si>
    <t>さけ・ますはえ縄</t>
  </si>
  <si>
    <t>年次及び漁業種類別</t>
  </si>
  <si>
    <t>遠洋かつお一本釣</t>
  </si>
  <si>
    <t>総数</t>
  </si>
  <si>
    <t>ぶ　り　類　　当　　歳　　　　　　　　</t>
  </si>
  <si>
    <t>収穫量計</t>
  </si>
  <si>
    <t>その他の水産動物類計</t>
  </si>
  <si>
    <t>素干し</t>
  </si>
  <si>
    <t>塩干し</t>
  </si>
  <si>
    <t>くん製</t>
  </si>
  <si>
    <t>…</t>
  </si>
  <si>
    <t>漁家規模</t>
  </si>
  <si>
    <r>
      <t>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日以下</t>
    </r>
  </si>
  <si>
    <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89</t>
    </r>
  </si>
  <si>
    <t>90 ～149</t>
  </si>
  <si>
    <t>150～199</t>
  </si>
  <si>
    <t>200～249</t>
  </si>
  <si>
    <t>漁船使用</t>
  </si>
  <si>
    <t>無動力のみ</t>
  </si>
  <si>
    <t>50 ～ 100</t>
  </si>
  <si>
    <t>（1）　経 営 組 織 別 経 営 体 数（昭和59～63年）</t>
  </si>
  <si>
    <t>沿岸漁業層</t>
  </si>
  <si>
    <t>中小漁業層</t>
  </si>
  <si>
    <t>官公庁、学
校、試験場</t>
  </si>
  <si>
    <t>昭和59年</t>
  </si>
  <si>
    <t>(2) 　 出漁日数、経営体階層別経営体数 (昭和59～63年)</t>
  </si>
  <si>
    <t>1 ～ 3</t>
  </si>
  <si>
    <t>3 ～ 5</t>
  </si>
  <si>
    <t>5 ～ 10</t>
  </si>
  <si>
    <t>漁業協
同組合</t>
  </si>
  <si>
    <t>漁業生
産組合</t>
  </si>
  <si>
    <t>団体</t>
  </si>
  <si>
    <t>-</t>
  </si>
  <si>
    <t>採貝</t>
  </si>
  <si>
    <t>採藻</t>
  </si>
  <si>
    <r>
      <t>(3)  　主　な　漁　業　種　類　別　経　営　体　数　（昭和5</t>
    </r>
    <r>
      <rPr>
        <sz val="12"/>
        <rFont val="ＭＳ 明朝"/>
        <family val="1"/>
      </rPr>
      <t>9～63年）</t>
    </r>
  </si>
  <si>
    <t>昭　　和　　59　　年</t>
  </si>
  <si>
    <t>のみ
無動力船</t>
  </si>
  <si>
    <t>年次及び
主な漁業種類別</t>
  </si>
  <si>
    <t>1トン</t>
  </si>
  <si>
    <t>1000トン</t>
  </si>
  <si>
    <t>～</t>
  </si>
  <si>
    <t>未　満</t>
  </si>
  <si>
    <t>-</t>
  </si>
  <si>
    <t>-</t>
  </si>
  <si>
    <t>-</t>
  </si>
  <si>
    <t>-</t>
  </si>
  <si>
    <t>-</t>
  </si>
  <si>
    <t>-</t>
  </si>
  <si>
    <t>甲</t>
  </si>
  <si>
    <t>-</t>
  </si>
  <si>
    <t>-</t>
  </si>
  <si>
    <t>姫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</si>
  <si>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</si>
  <si>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</si>
  <si>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</si>
  <si>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</si>
  <si>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</si>
  <si>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</si>
  <si>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</si>
  <si>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</si>
  <si>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</si>
  <si>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</si>
  <si>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</si>
  <si>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</si>
  <si>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</si>
  <si>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</si>
  <si>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</si>
  <si>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</si>
  <si>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</si>
  <si>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</si>
  <si>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</si>
  <si>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</si>
  <si>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</si>
  <si>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</si>
  <si>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</si>
  <si>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</si>
  <si>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漁        　　船　　　　　　使　　　　　　　用</t>
  </si>
  <si>
    <t>(4)　　　漁　　業　　地　　区　　別　　漁　　業　　経　　営　　体　　数　（昭和63年）</t>
  </si>
  <si>
    <t>漁業
地区分</t>
  </si>
  <si>
    <t>漁船非使用</t>
  </si>
  <si>
    <t>のみ
無動力船</t>
  </si>
  <si>
    <t>動　　　　　　　　　　　　力　　　　　　　　　　　　船</t>
  </si>
  <si>
    <t>100～200</t>
  </si>
  <si>
    <t>200～500</t>
  </si>
  <si>
    <t>無動力船</t>
  </si>
  <si>
    <t>(1)  　漁　船　種　類　別　隻　数　及　び　動　力　漁　船　 ト　ン　数　（昭和59～63年）</t>
  </si>
  <si>
    <t>1Ｔ未満</t>
  </si>
  <si>
    <t>500～1000</t>
  </si>
  <si>
    <t>1000T以上</t>
  </si>
  <si>
    <t>1 Ｔ未満</t>
  </si>
  <si>
    <t>1000トン以上</t>
  </si>
  <si>
    <t>（2）漁 船 隻 数 及 び 漁 獲 量（属地）（昭和63年）</t>
  </si>
  <si>
    <t>小　　計</t>
  </si>
  <si>
    <t>60歳以上</t>
  </si>
  <si>
    <t>小　　計</t>
  </si>
  <si>
    <t>60歳以上</t>
  </si>
  <si>
    <t>小　　計</t>
  </si>
  <si>
    <t>60歳以上</t>
  </si>
  <si>
    <t>30～89</t>
  </si>
  <si>
    <t>90～149</t>
  </si>
  <si>
    <t>150～199</t>
  </si>
  <si>
    <t>200～249</t>
  </si>
  <si>
    <t>-</t>
  </si>
  <si>
    <t>-</t>
  </si>
  <si>
    <t>-</t>
  </si>
  <si>
    <t>（1）　　男　 　女 　年　 齢　 別　 就　 業　 者　 数</t>
  </si>
  <si>
    <t>イ　　自 　営　漁 　業　 就　 業　 者　 数</t>
  </si>
  <si>
    <t>ウ　　　雇　 わ　 れ　 漁　 業　 就　 業　 者　 数</t>
  </si>
  <si>
    <t>（2）　　従　 事　 日　 数　 別　 漁　 業　 就　 業　 者　 数</t>
  </si>
  <si>
    <t>漁業地区別</t>
  </si>
  <si>
    <t>-</t>
  </si>
  <si>
    <t>採貝・採藻</t>
  </si>
  <si>
    <t>1)</t>
  </si>
  <si>
    <t>2)</t>
  </si>
  <si>
    <t>3)</t>
  </si>
  <si>
    <t>5～10</t>
  </si>
  <si>
    <t>10～20</t>
  </si>
  <si>
    <t>5トン未満</t>
  </si>
  <si>
    <t>総数</t>
  </si>
  <si>
    <t>無動力船</t>
  </si>
  <si>
    <t xml:space="preserve"> </t>
  </si>
  <si>
    <t>漁　　船
非 使 用</t>
  </si>
  <si>
    <t>小型底びき網（縦1種）</t>
  </si>
  <si>
    <t>さけ・ますはえ縄</t>
  </si>
  <si>
    <t>50　　　～　　　100</t>
  </si>
  <si>
    <t>100　　　～　　　200</t>
  </si>
  <si>
    <t>200　　　～　　　500</t>
  </si>
  <si>
    <t>年次及び漁業種別</t>
  </si>
  <si>
    <t>昭和59年</t>
  </si>
  <si>
    <t>小型底びき網（縦びき1種）</t>
  </si>
  <si>
    <t>500トン以上</t>
  </si>
  <si>
    <t>-</t>
  </si>
  <si>
    <t>46　　魚  種  別  漁  獲  量 （属人）（昭和59～63年）</t>
  </si>
  <si>
    <t xml:space="preserve">魚 　 類　  </t>
  </si>
  <si>
    <t>貝　　類　　</t>
  </si>
  <si>
    <t>その他の水産動物</t>
  </si>
  <si>
    <t>藻　類</t>
  </si>
  <si>
    <t>魚類</t>
  </si>
  <si>
    <t>魚類</t>
  </si>
  <si>
    <t>(参考)板のり(1000枚)</t>
  </si>
  <si>
    <t>魚種</t>
  </si>
  <si>
    <t>47　　漁　 種　 別　 生　 産　 量 （属地）（昭和59～63年）</t>
  </si>
  <si>
    <t>　　　　　　　2 歳以上</t>
  </si>
  <si>
    <t>えび類</t>
  </si>
  <si>
    <t>ばらのり</t>
  </si>
  <si>
    <t>-</t>
  </si>
  <si>
    <t>ｔ</t>
  </si>
  <si>
    <t>藻類</t>
  </si>
  <si>
    <t>（単位　トン）</t>
  </si>
  <si>
    <t>区　　　　       分</t>
  </si>
  <si>
    <t>にじます</t>
  </si>
  <si>
    <t>あゆ</t>
  </si>
  <si>
    <t>こい</t>
  </si>
  <si>
    <t>ふな</t>
  </si>
  <si>
    <t>うなぎ</t>
  </si>
  <si>
    <t>ティラピア</t>
  </si>
  <si>
    <t>年　　 次</t>
  </si>
  <si>
    <t>すっぽん</t>
  </si>
  <si>
    <t>(1)  　漁 業 魚 種 別 漁 獲 量（採捕量）　（昭和59～63年）</t>
  </si>
  <si>
    <t>(2)  　内 水 面 養 殖 業 魚 種 別 収 獲 量　（昭和59～63年）</t>
  </si>
  <si>
    <t>いか
だ式</t>
  </si>
  <si>
    <t>（1月～12月）</t>
  </si>
  <si>
    <t>（4月～翌年3月）</t>
  </si>
  <si>
    <t>養殖年収獲量　　　　　　　　　　　　</t>
  </si>
  <si>
    <t>総収獲量　  　　　　　　　　　　</t>
  </si>
  <si>
    <t>その他　　
（台）</t>
  </si>
  <si>
    <t>その他の水産動物類</t>
  </si>
  <si>
    <t>貝類計</t>
  </si>
  <si>
    <t>藻類計</t>
  </si>
  <si>
    <t>-</t>
  </si>
  <si>
    <t>魚種別</t>
  </si>
  <si>
    <t>簡易
垂下式
（千㎡）</t>
  </si>
  <si>
    <t>い　か
だ　式
（台）</t>
  </si>
  <si>
    <t>簡　易
垂下式</t>
  </si>
  <si>
    <t>施設数</t>
  </si>
  <si>
    <t>水産物漬物</t>
  </si>
  <si>
    <t>飼肥料</t>
  </si>
  <si>
    <t>-</t>
  </si>
  <si>
    <t>あらかす</t>
  </si>
  <si>
    <t>･･･</t>
  </si>
  <si>
    <t>動力1Ｔ未満</t>
  </si>
  <si>
    <t>1 ～ 3 Ｔ</t>
  </si>
  <si>
    <t>3～ 5 Ｔ</t>
  </si>
  <si>
    <t>5 ～ 10 Ｔ</t>
  </si>
  <si>
    <t>42 　　漁　　　業　　　経　　　営　　　体</t>
  </si>
  <si>
    <t xml:space="preserve">    60</t>
  </si>
  <si>
    <t xml:space="preserve">    61</t>
  </si>
  <si>
    <t xml:space="preserve">    62</t>
  </si>
  <si>
    <t xml:space="preserve">   63</t>
  </si>
  <si>
    <t>-</t>
  </si>
  <si>
    <t>-</t>
  </si>
  <si>
    <t>-</t>
  </si>
  <si>
    <t>-</t>
  </si>
  <si>
    <t>-</t>
  </si>
  <si>
    <t>-</t>
  </si>
  <si>
    <t>-</t>
  </si>
  <si>
    <t>-</t>
  </si>
  <si>
    <t>43　　漁　　　　　業　　　　　生　　　　　産　　　　　手　　　　　段</t>
  </si>
  <si>
    <t>44　　漁　 業　 就　 業　 者　 数　（昭和59～63年）</t>
  </si>
  <si>
    <r>
      <t xml:space="preserve">     </t>
    </r>
    <r>
      <rPr>
        <sz val="12"/>
        <rFont val="ＭＳ 明朝"/>
        <family val="1"/>
      </rPr>
      <t>60</t>
    </r>
  </si>
  <si>
    <r>
      <t xml:space="preserve">     </t>
    </r>
    <r>
      <rPr>
        <sz val="12"/>
        <rFont val="ＭＳ 明朝"/>
        <family val="1"/>
      </rPr>
      <t>61</t>
    </r>
  </si>
  <si>
    <r>
      <t xml:space="preserve">     </t>
    </r>
    <r>
      <rPr>
        <sz val="12"/>
        <rFont val="ＭＳ 明朝"/>
        <family val="1"/>
      </rPr>
      <t>62</t>
    </r>
  </si>
  <si>
    <t xml:space="preserve">    63</t>
  </si>
  <si>
    <t>-</t>
  </si>
  <si>
    <t>ア　　総　　　　　　　　　　　　数</t>
  </si>
  <si>
    <t>45　　一　 般　 海　 面　 漁　 業　 種　 類　 別 、　規 　模 　別 　漁 　獲 　量　（属人）（昭和59～63年）</t>
  </si>
  <si>
    <t>-</t>
  </si>
  <si>
    <t>一  般  海  面  漁  業  種  類  別 、規  模  別  漁  獲  量 （属人）（昭和59～63年）（つづき）</t>
  </si>
  <si>
    <t>魚  種  別  漁  獲  量 （属人）（昭和59～63年）（つづき）</t>
  </si>
  <si>
    <t>漁　 種　 別　 生　 産　 量 （属地）（昭和50～63年）（つづき）</t>
  </si>
  <si>
    <t>74  水産業</t>
  </si>
  <si>
    <t>48　　海　　面　　養　　殖　　業　（昭和59～63年）</t>
  </si>
  <si>
    <t>49　　内　　水　　面　　漁　　業</t>
  </si>
  <si>
    <t>51　　漁　　家　　経　　済（昭和60年）</t>
  </si>
  <si>
    <t>-</t>
  </si>
  <si>
    <t>-</t>
  </si>
  <si>
    <t>7　　　水　　　　　　　　産　　　　　　　　業</t>
  </si>
  <si>
    <t>ず わ い が に　 おす</t>
  </si>
  <si>
    <t>　　　         　めす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</si>
</sst>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0"/>
    <numFmt numFmtId="186" formatCode="0.0"/>
    <numFmt numFmtId="187" formatCode="#,##0.0;&quot;△ &quot;#,##0.0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38" fontId="0" fillId="0" borderId="0" xfId="49" applyFont="1" applyFill="1" applyAlignment="1">
      <alignment vertical="top"/>
    </xf>
    <xf numFmtId="38" fontId="5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5" fillId="0" borderId="10" xfId="49" applyFont="1" applyFill="1" applyBorder="1" applyAlignment="1">
      <alignment horizontal="distributed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 shrinkToFit="1"/>
      <protection/>
    </xf>
    <xf numFmtId="38" fontId="0" fillId="0" borderId="11" xfId="49" applyFont="1" applyFill="1" applyBorder="1" applyAlignment="1" applyProtection="1">
      <alignment horizontal="right" vertical="center" shrinkToFit="1"/>
      <protection/>
    </xf>
    <xf numFmtId="38" fontId="0" fillId="0" borderId="0" xfId="49" applyFont="1" applyFill="1" applyAlignment="1">
      <alignment horizontal="right" vertical="top"/>
    </xf>
    <xf numFmtId="0" fontId="5" fillId="0" borderId="0" xfId="62" applyFont="1" applyFill="1" applyAlignment="1">
      <alignment vertical="top"/>
      <protection/>
    </xf>
    <xf numFmtId="0" fontId="5" fillId="0" borderId="0" xfId="62" applyFont="1">
      <alignment/>
      <protection/>
    </xf>
    <xf numFmtId="0" fontId="0" fillId="0" borderId="0" xfId="62" applyFont="1" applyFill="1" applyAlignment="1">
      <alignment vertical="top"/>
      <protection/>
    </xf>
    <xf numFmtId="184" fontId="5" fillId="0" borderId="0" xfId="62" applyNumberFormat="1" applyFont="1" applyFill="1" applyAlignment="1">
      <alignment horizontal="right" vertical="top"/>
      <protection/>
    </xf>
    <xf numFmtId="0" fontId="17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184" fontId="17" fillId="0" borderId="0" xfId="62" applyNumberFormat="1" applyFont="1" applyFill="1" applyAlignment="1">
      <alignment horizontal="center" vertical="center"/>
      <protection/>
    </xf>
    <xf numFmtId="0" fontId="5" fillId="0" borderId="0" xfId="62" applyFont="1" applyBorder="1">
      <alignment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37" fontId="8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5" fillId="0" borderId="13" xfId="62" applyFont="1" applyBorder="1">
      <alignment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11" xfId="61" applyFont="1" applyFill="1" applyBorder="1" applyAlignment="1" applyProtection="1">
      <alignment horizontal="right" vertical="center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Border="1" applyAlignment="1">
      <alignment vertical="center"/>
      <protection/>
    </xf>
    <xf numFmtId="37" fontId="0" fillId="0" borderId="15" xfId="61" applyNumberFormat="1" applyFont="1" applyFill="1" applyBorder="1" applyAlignment="1" applyProtection="1">
      <alignment horizontal="right" vertical="center"/>
      <protection/>
    </xf>
    <xf numFmtId="37" fontId="0" fillId="0" borderId="15" xfId="61" applyNumberFormat="1" applyFont="1" applyFill="1" applyBorder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16" xfId="61" applyFont="1" applyFill="1" applyBorder="1" applyAlignment="1" applyProtection="1">
      <alignment horizontal="distributed" vertical="center"/>
      <protection/>
    </xf>
    <xf numFmtId="0" fontId="0" fillId="0" borderId="17" xfId="61" applyFont="1" applyFill="1" applyBorder="1" applyAlignment="1" applyProtection="1">
      <alignment horizontal="distributed" vertical="center"/>
      <protection/>
    </xf>
    <xf numFmtId="0" fontId="0" fillId="0" borderId="18" xfId="61" applyFont="1" applyFill="1" applyBorder="1" applyAlignment="1" applyProtection="1">
      <alignment horizontal="distributed" vertical="center"/>
      <protection/>
    </xf>
    <xf numFmtId="0" fontId="0" fillId="0" borderId="0" xfId="62" applyFont="1">
      <alignment/>
      <protection/>
    </xf>
    <xf numFmtId="0" fontId="5" fillId="0" borderId="11" xfId="62" applyFont="1" applyBorder="1">
      <alignment/>
      <protection/>
    </xf>
    <xf numFmtId="0" fontId="0" fillId="0" borderId="19" xfId="62" applyFont="1" applyFill="1" applyBorder="1" applyAlignment="1">
      <alignment horizontal="distributed" vertical="center"/>
      <protection/>
    </xf>
    <xf numFmtId="184" fontId="0" fillId="0" borderId="0" xfId="62" applyNumberFormat="1" applyFont="1" applyFill="1" applyAlignment="1">
      <alignment vertical="center"/>
      <protection/>
    </xf>
    <xf numFmtId="0" fontId="5" fillId="0" borderId="0" xfId="62" applyFont="1" applyBorder="1" applyAlignment="1">
      <alignment horizontal="right"/>
      <protection/>
    </xf>
    <xf numFmtId="0" fontId="5" fillId="0" borderId="0" xfId="62" applyFont="1" applyAlignment="1">
      <alignment horizontal="right"/>
      <protection/>
    </xf>
    <xf numFmtId="0" fontId="0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>
      <alignment horizontal="right" vertical="center"/>
      <protection/>
    </xf>
    <xf numFmtId="38" fontId="17" fillId="0" borderId="0" xfId="49" applyFont="1" applyFill="1" applyAlignment="1">
      <alignment horizontal="center" vertical="center"/>
    </xf>
    <xf numFmtId="38" fontId="17" fillId="0" borderId="0" xfId="49" applyFont="1" applyFill="1" applyAlignment="1">
      <alignment horizontal="right" vertical="center"/>
    </xf>
    <xf numFmtId="38" fontId="5" fillId="0" borderId="12" xfId="49" applyFont="1" applyBorder="1" applyAlignment="1">
      <alignment/>
    </xf>
    <xf numFmtId="38" fontId="5" fillId="0" borderId="12" xfId="49" applyFont="1" applyBorder="1" applyAlignment="1">
      <alignment horizontal="right"/>
    </xf>
    <xf numFmtId="38" fontId="0" fillId="0" borderId="0" xfId="49" applyFont="1" applyFill="1" applyAlignment="1" applyProtection="1">
      <alignment horizontal="right" vertical="center"/>
      <protection/>
    </xf>
    <xf numFmtId="0" fontId="5" fillId="0" borderId="0" xfId="62" applyFont="1" applyFill="1" applyAlignment="1">
      <alignment horizontal="right" vertical="top"/>
      <protection/>
    </xf>
    <xf numFmtId="0" fontId="5" fillId="0" borderId="0" xfId="0" applyFont="1" applyFill="1" applyAlignment="1">
      <alignment horizontal="left" vertical="top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0" xfId="62" applyFont="1" applyBorder="1" applyAlignment="1">
      <alignment horizontal="distributed"/>
      <protection/>
    </xf>
    <xf numFmtId="38" fontId="0" fillId="0" borderId="18" xfId="49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/>
    </xf>
    <xf numFmtId="0" fontId="0" fillId="0" borderId="13" xfId="62" applyFont="1" applyBorder="1" applyAlignment="1">
      <alignment horizontal="distributed"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Fill="1" applyBorder="1" applyAlignment="1">
      <alignment horizontal="right" vertical="center"/>
    </xf>
    <xf numFmtId="38" fontId="0" fillId="0" borderId="11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7" xfId="61" applyNumberFormat="1" applyFont="1" applyFill="1" applyBorder="1" applyAlignment="1" applyProtection="1">
      <alignment horizontal="right" vertical="center"/>
      <protection/>
    </xf>
    <xf numFmtId="37" fontId="0" fillId="0" borderId="11" xfId="61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 wrapText="1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8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vertical="center" textRotation="255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>
      <alignment horizontal="center" vertical="center" shrinkToFit="1"/>
    </xf>
    <xf numFmtId="37" fontId="0" fillId="0" borderId="10" xfId="0" applyNumberFormat="1" applyFill="1" applyBorder="1" applyAlignment="1" applyProtection="1">
      <alignment horizontal="distributed" vertical="center"/>
      <protection/>
    </xf>
    <xf numFmtId="37" fontId="0" fillId="0" borderId="10" xfId="0" applyNumberFormat="1" applyFill="1" applyBorder="1" applyAlignment="1" applyProtection="1">
      <alignment horizontal="distributed"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11" xfId="61" applyNumberFormat="1" applyFont="1" applyFill="1" applyBorder="1" applyAlignment="1" applyProtection="1">
      <alignment horizontal="right" vertical="center"/>
      <protection/>
    </xf>
    <xf numFmtId="37" fontId="11" fillId="0" borderId="11" xfId="61" applyNumberFormat="1" applyFont="1" applyFill="1" applyBorder="1" applyAlignment="1" applyProtection="1">
      <alignment vertical="center"/>
      <protection/>
    </xf>
    <xf numFmtId="38" fontId="5" fillId="0" borderId="0" xfId="49" applyFont="1" applyAlignment="1">
      <alignment horizontal="right" vertical="top"/>
    </xf>
    <xf numFmtId="0" fontId="0" fillId="0" borderId="37" xfId="61" applyFont="1" applyFill="1" applyBorder="1" applyAlignment="1" applyProtection="1">
      <alignment horizontal="distributed" vertical="center"/>
      <protection/>
    </xf>
    <xf numFmtId="0" fontId="0" fillId="0" borderId="38" xfId="61" applyFont="1" applyFill="1" applyBorder="1" applyAlignment="1" applyProtection="1">
      <alignment horizontal="distributed" vertical="center"/>
      <protection/>
    </xf>
    <xf numFmtId="0" fontId="5" fillId="0" borderId="11" xfId="62" applyFont="1" applyBorder="1" applyAlignment="1">
      <alignment horizontal="distributed"/>
      <protection/>
    </xf>
    <xf numFmtId="0" fontId="0" fillId="0" borderId="39" xfId="62" applyFont="1" applyFill="1" applyBorder="1" applyAlignment="1">
      <alignment horizontal="distributed" vertical="center"/>
      <protection/>
    </xf>
    <xf numFmtId="38" fontId="0" fillId="0" borderId="39" xfId="49" applyFont="1" applyBorder="1" applyAlignment="1">
      <alignment/>
    </xf>
    <xf numFmtId="38" fontId="0" fillId="0" borderId="39" xfId="49" applyFont="1" applyBorder="1" applyAlignment="1">
      <alignment horizontal="right"/>
    </xf>
    <xf numFmtId="0" fontId="0" fillId="0" borderId="12" xfId="0" applyFont="1" applyFill="1" applyBorder="1" applyAlignment="1" applyProtection="1">
      <alignment horizontal="centerContinuous" vertical="center"/>
      <protection/>
    </xf>
    <xf numFmtId="37" fontId="0" fillId="0" borderId="20" xfId="0" applyNumberFormat="1" applyFont="1" applyFill="1" applyBorder="1" applyAlignment="1" applyProtection="1">
      <alignment vertical="center" shrinkToFit="1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13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 shrinkToFit="1"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40" xfId="0" applyFont="1" applyFill="1" applyBorder="1" applyAlignment="1" applyProtection="1">
      <alignment horizontal="distributed" vertical="center" wrapText="1" shrinkToFit="1"/>
      <protection/>
    </xf>
    <xf numFmtId="0" fontId="0" fillId="0" borderId="24" xfId="0" applyFont="1" applyFill="1" applyBorder="1" applyAlignment="1" applyProtection="1">
      <alignment horizontal="distributed" vertical="center" wrapText="1" shrinkToFit="1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2" xfId="0" applyFont="1" applyFill="1" applyBorder="1" applyAlignment="1" applyProtection="1">
      <alignment horizontal="distributed" vertical="center" wrapText="1" shrinkToFit="1"/>
      <protection/>
    </xf>
    <xf numFmtId="37" fontId="0" fillId="0" borderId="2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left" vertical="center" indent="5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left" vertical="center" indent="5"/>
    </xf>
    <xf numFmtId="37" fontId="55" fillId="0" borderId="0" xfId="0" applyNumberFormat="1" applyFont="1" applyFill="1" applyBorder="1" applyAlignment="1" applyProtection="1">
      <alignment horizontal="right" vertical="center" shrinkToFit="1"/>
      <protection/>
    </xf>
    <xf numFmtId="37" fontId="11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37" fontId="0" fillId="0" borderId="43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vertical="center" textRotation="255"/>
    </xf>
    <xf numFmtId="38" fontId="0" fillId="0" borderId="0" xfId="49" applyFont="1" applyFill="1" applyAlignment="1">
      <alignment vertical="top"/>
    </xf>
    <xf numFmtId="38" fontId="0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distributed" vertical="center" textRotation="255" wrapText="1"/>
    </xf>
    <xf numFmtId="38" fontId="0" fillId="0" borderId="0" xfId="49" applyFont="1" applyFill="1" applyAlignment="1">
      <alignment horizontal="distributed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14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distributed" vertical="center" textRotation="255"/>
    </xf>
    <xf numFmtId="38" fontId="0" fillId="0" borderId="11" xfId="49" applyFont="1" applyFill="1" applyBorder="1" applyAlignment="1">
      <alignment horizontal="distributed" vertical="center" textRotation="255" wrapText="1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 textRotation="255" wrapText="1"/>
    </xf>
    <xf numFmtId="38" fontId="0" fillId="0" borderId="13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vertical="center"/>
    </xf>
    <xf numFmtId="38" fontId="0" fillId="0" borderId="43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 wrapText="1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38" fontId="0" fillId="0" borderId="49" xfId="49" applyFont="1" applyFill="1" applyBorder="1" applyAlignment="1">
      <alignment horizontal="distributed" vertical="center" textRotation="255"/>
    </xf>
    <xf numFmtId="38" fontId="0" fillId="0" borderId="13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49" xfId="49" applyFont="1" applyFill="1" applyBorder="1" applyAlignment="1">
      <alignment horizontal="center" vertical="center" wrapText="1"/>
    </xf>
    <xf numFmtId="38" fontId="0" fillId="0" borderId="17" xfId="49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43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Alignment="1">
      <alignment horizontal="left" vertical="center" indent="2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left" vertical="center" indent="2"/>
      <protection/>
    </xf>
    <xf numFmtId="0" fontId="0" fillId="0" borderId="13" xfId="0" applyFont="1" applyFill="1" applyBorder="1" applyAlignment="1">
      <alignment horizontal="left" vertical="center" indent="2"/>
    </xf>
    <xf numFmtId="0" fontId="0" fillId="0" borderId="19" xfId="0" applyFont="1" applyFill="1" applyBorder="1" applyAlignment="1">
      <alignment vertical="center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left" vertical="center" indent="2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left" vertical="center" indent="2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distributed" vertical="center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Border="1" applyAlignment="1">
      <alignment/>
    </xf>
    <xf numFmtId="38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Border="1" applyAlignment="1">
      <alignment/>
    </xf>
    <xf numFmtId="177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77" fontId="0" fillId="0" borderId="0" xfId="49" applyNumberFormat="1" applyFont="1" applyFill="1" applyAlignment="1">
      <alignment vertical="center"/>
    </xf>
    <xf numFmtId="177" fontId="0" fillId="0" borderId="0" xfId="49" applyNumberFormat="1" applyFont="1" applyBorder="1" applyAlignment="1">
      <alignment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distributed"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37" fontId="0" fillId="0" borderId="49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distributed" vertical="center"/>
    </xf>
    <xf numFmtId="37" fontId="0" fillId="0" borderId="50" xfId="0" applyNumberFormat="1" applyFont="1" applyFill="1" applyBorder="1" applyAlignment="1" applyProtection="1">
      <alignment vertical="center"/>
      <protection/>
    </xf>
    <xf numFmtId="37" fontId="0" fillId="0" borderId="43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11" xfId="49" applyFont="1" applyFill="1" applyBorder="1" applyAlignment="1">
      <alignment/>
    </xf>
    <xf numFmtId="38" fontId="0" fillId="0" borderId="11" xfId="49" applyFont="1" applyFill="1" applyBorder="1" applyAlignment="1">
      <alignment horizontal="right"/>
    </xf>
    <xf numFmtId="38" fontId="11" fillId="0" borderId="0" xfId="49" applyFont="1" applyFill="1" applyAlignment="1">
      <alignment/>
    </xf>
    <xf numFmtId="37" fontId="0" fillId="0" borderId="49" xfId="61" applyNumberFormat="1" applyFont="1" applyFill="1" applyBorder="1" applyAlignment="1" applyProtection="1">
      <alignment vertical="center"/>
      <protection/>
    </xf>
    <xf numFmtId="37" fontId="0" fillId="0" borderId="17" xfId="61" applyNumberFormat="1" applyFont="1" applyFill="1" applyBorder="1" applyAlignment="1" applyProtection="1">
      <alignment vertical="center"/>
      <protection/>
    </xf>
    <xf numFmtId="37" fontId="0" fillId="0" borderId="11" xfId="61" applyNumberFormat="1" applyFont="1" applyFill="1" applyBorder="1" applyAlignment="1" applyProtection="1">
      <alignment vertical="center"/>
      <protection/>
    </xf>
    <xf numFmtId="37" fontId="11" fillId="0" borderId="4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 applyProtection="1" quotePrefix="1">
      <alignment horizontal="center" vertical="center"/>
      <protection/>
    </xf>
    <xf numFmtId="181" fontId="11" fillId="0" borderId="11" xfId="61" applyNumberFormat="1" applyFont="1" applyFill="1" applyBorder="1" applyAlignment="1" applyProtection="1" quotePrefix="1">
      <alignment horizontal="center" vertical="center"/>
      <protection/>
    </xf>
    <xf numFmtId="37" fontId="0" fillId="0" borderId="51" xfId="61" applyNumberFormat="1" applyFont="1" applyFill="1" applyBorder="1" applyAlignment="1" applyProtection="1">
      <alignment horizontal="right" vertical="center"/>
      <protection/>
    </xf>
    <xf numFmtId="37" fontId="0" fillId="0" borderId="49" xfId="61" applyNumberFormat="1" applyFont="1" applyFill="1" applyBorder="1" applyAlignment="1" applyProtection="1">
      <alignment horizontal="right" vertical="center"/>
      <protection/>
    </xf>
    <xf numFmtId="181" fontId="0" fillId="0" borderId="0" xfId="61" applyNumberFormat="1" applyFont="1" applyFill="1" applyBorder="1" applyAlignment="1" applyProtection="1" quotePrefix="1">
      <alignment horizontal="center" vertical="center"/>
      <protection/>
    </xf>
    <xf numFmtId="37" fontId="11" fillId="0" borderId="17" xfId="61" applyNumberFormat="1" applyFont="1" applyFill="1" applyBorder="1" applyAlignment="1" applyProtection="1">
      <alignment horizontal="right" vertical="center"/>
      <protection/>
    </xf>
    <xf numFmtId="37" fontId="0" fillId="0" borderId="49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vertical="center" shrinkToFit="1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 applyProtection="1">
      <alignment horizontal="right" vertical="center" shrinkToFit="1"/>
      <protection/>
    </xf>
    <xf numFmtId="38" fontId="0" fillId="0" borderId="11" xfId="49" applyFont="1" applyFill="1" applyBorder="1" applyAlignment="1">
      <alignment horizontal="right" vertical="center" shrinkToFit="1"/>
    </xf>
    <xf numFmtId="38" fontId="0" fillId="0" borderId="11" xfId="49" applyFont="1" applyFill="1" applyBorder="1" applyAlignment="1" applyProtection="1">
      <alignment horizontal="right" vertical="center" shrinkToFit="1"/>
      <protection/>
    </xf>
    <xf numFmtId="37" fontId="11" fillId="0" borderId="0" xfId="0" applyNumberFormat="1" applyFont="1" applyFill="1" applyBorder="1" applyAlignment="1" applyProtection="1">
      <alignment vertical="center" shrinkToFit="1"/>
      <protection/>
    </xf>
    <xf numFmtId="37" fontId="11" fillId="0" borderId="50" xfId="0" applyNumberFormat="1" applyFont="1" applyFill="1" applyBorder="1" applyAlignment="1" applyProtection="1">
      <alignment vertical="center"/>
      <protection/>
    </xf>
    <xf numFmtId="37" fontId="11" fillId="0" borderId="20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horizontal="right" vertical="center"/>
      <protection/>
    </xf>
    <xf numFmtId="38" fontId="11" fillId="0" borderId="14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50" xfId="0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vertical="center" shrinkToFi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23" xfId="0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left" vertical="distributed" textRotation="255" indent="3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>
      <alignment horizontal="distributed" vertical="center" indent="5"/>
    </xf>
    <xf numFmtId="0" fontId="0" fillId="0" borderId="59" xfId="0" applyFont="1" applyFill="1" applyBorder="1" applyAlignment="1">
      <alignment horizontal="distributed" vertical="center" indent="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181" fontId="0" fillId="0" borderId="0" xfId="0" applyNumberFormat="1" applyFill="1" applyBorder="1" applyAlignment="1" applyProtection="1" quotePrefix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181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181" fontId="0" fillId="0" borderId="0" xfId="0" applyNumberFormat="1" applyFont="1" applyFill="1" applyBorder="1" applyAlignment="1" applyProtection="1" quotePrefix="1">
      <alignment horizontal="right" vertical="center" indent="3"/>
      <protection/>
    </xf>
    <xf numFmtId="181" fontId="0" fillId="0" borderId="10" xfId="0" applyNumberFormat="1" applyFont="1" applyFill="1" applyBorder="1" applyAlignment="1" applyProtection="1" quotePrefix="1">
      <alignment horizontal="right" vertical="center" indent="3"/>
      <protection/>
    </xf>
    <xf numFmtId="181" fontId="11" fillId="0" borderId="0" xfId="0" applyNumberFormat="1" applyFont="1" applyFill="1" applyBorder="1" applyAlignment="1" applyProtection="1" quotePrefix="1">
      <alignment horizontal="right" vertical="center" indent="3"/>
      <protection/>
    </xf>
    <xf numFmtId="181" fontId="11" fillId="0" borderId="10" xfId="0" applyNumberFormat="1" applyFont="1" applyFill="1" applyBorder="1" applyAlignment="1" applyProtection="1" quotePrefix="1">
      <alignment horizontal="right" vertical="center" indent="3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55" xfId="0" applyFill="1" applyBorder="1" applyAlignment="1" applyProtection="1">
      <alignment horizontal="distributed" vertical="center" wrapText="1" indent="1"/>
      <protection/>
    </xf>
    <xf numFmtId="0" fontId="0" fillId="0" borderId="22" xfId="0" applyFont="1" applyFill="1" applyBorder="1" applyAlignment="1">
      <alignment horizontal="distributed" vertical="center" wrapText="1" indent="1"/>
    </xf>
    <xf numFmtId="0" fontId="0" fillId="0" borderId="0" xfId="0" applyFont="1" applyFill="1" applyAlignment="1">
      <alignment horizontal="distributed" vertical="center" wrapText="1" indent="1"/>
    </xf>
    <xf numFmtId="0" fontId="0" fillId="0" borderId="10" xfId="0" applyFont="1" applyFill="1" applyBorder="1" applyAlignment="1">
      <alignment horizontal="distributed" vertical="center" wrapText="1" indent="1"/>
    </xf>
    <xf numFmtId="0" fontId="0" fillId="0" borderId="15" xfId="0" applyFont="1" applyFill="1" applyBorder="1" applyAlignment="1">
      <alignment horizontal="distributed" vertical="center" wrapText="1" indent="1"/>
    </xf>
    <xf numFmtId="0" fontId="0" fillId="0" borderId="24" xfId="0" applyFont="1" applyFill="1" applyBorder="1" applyAlignment="1">
      <alignment horizontal="distributed" vertical="center" wrapText="1" indent="1"/>
    </xf>
    <xf numFmtId="0" fontId="0" fillId="0" borderId="54" xfId="0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Fill="1" applyBorder="1" applyAlignment="1" applyProtection="1">
      <alignment horizontal="center" vertical="distributed" textRotation="255"/>
      <protection/>
    </xf>
    <xf numFmtId="0" fontId="0" fillId="0" borderId="31" xfId="0" applyFont="1" applyFill="1" applyBorder="1" applyAlignment="1" applyProtection="1">
      <alignment horizontal="center" vertical="distributed" textRotation="255"/>
      <protection/>
    </xf>
    <xf numFmtId="0" fontId="0" fillId="0" borderId="57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53" xfId="0" applyFont="1" applyFill="1" applyBorder="1" applyAlignment="1" applyProtection="1">
      <alignment horizontal="center" vertical="distributed" textRotation="255"/>
      <protection/>
    </xf>
    <xf numFmtId="0" fontId="0" fillId="0" borderId="61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center" vertical="distributed" textRotation="255"/>
      <protection/>
    </xf>
    <xf numFmtId="0" fontId="7" fillId="0" borderId="30" xfId="0" applyFont="1" applyFill="1" applyBorder="1" applyAlignment="1" applyProtection="1">
      <alignment horizontal="center" vertical="distributed" textRotation="255"/>
      <protection/>
    </xf>
    <xf numFmtId="0" fontId="7" fillId="0" borderId="31" xfId="0" applyFont="1" applyFill="1" applyBorder="1" applyAlignment="1" applyProtection="1">
      <alignment horizontal="center" vertical="distributed" textRotation="255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0" fontId="0" fillId="0" borderId="20" xfId="0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distributed" textRotation="255"/>
    </xf>
    <xf numFmtId="0" fontId="0" fillId="0" borderId="64" xfId="0" applyFont="1" applyFill="1" applyBorder="1" applyAlignment="1">
      <alignment horizontal="center" vertical="distributed" textRotation="255"/>
    </xf>
    <xf numFmtId="0" fontId="0" fillId="0" borderId="65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49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66" xfId="0" applyFill="1" applyBorder="1" applyAlignment="1">
      <alignment horizontal="center" vertical="distributed" textRotation="255" wrapText="1"/>
    </xf>
    <xf numFmtId="0" fontId="0" fillId="0" borderId="64" xfId="0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distributed" vertical="center"/>
      <protection/>
    </xf>
    <xf numFmtId="0" fontId="11" fillId="0" borderId="39" xfId="0" applyFont="1" applyFill="1" applyBorder="1" applyAlignment="1">
      <alignment horizontal="distributed" vertical="center"/>
    </xf>
    <xf numFmtId="0" fontId="11" fillId="0" borderId="67" xfId="0" applyFont="1" applyFill="1" applyBorder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 wrapText="1" indent="1"/>
      <protection/>
    </xf>
    <xf numFmtId="0" fontId="0" fillId="0" borderId="68" xfId="0" applyFont="1" applyFill="1" applyBorder="1" applyAlignment="1" applyProtection="1">
      <alignment horizontal="distributed" vertical="center" indent="1"/>
      <protection/>
    </xf>
    <xf numFmtId="0" fontId="0" fillId="0" borderId="69" xfId="0" applyFont="1" applyFill="1" applyBorder="1" applyAlignment="1" applyProtection="1">
      <alignment horizontal="distributed" vertical="center" indent="1"/>
      <protection/>
    </xf>
    <xf numFmtId="0" fontId="0" fillId="0" borderId="49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17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0" fillId="0" borderId="64" xfId="0" applyFill="1" applyBorder="1" applyAlignment="1" applyProtection="1">
      <alignment horizontal="center" vertical="distributed" textRotation="255"/>
      <protection/>
    </xf>
    <xf numFmtId="0" fontId="0" fillId="0" borderId="64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64" xfId="0" applyFill="1" applyBorder="1" applyAlignment="1" applyProtection="1">
      <alignment horizontal="center" vertical="distributed" textRotation="255" wrapText="1"/>
      <protection/>
    </xf>
    <xf numFmtId="0" fontId="0" fillId="0" borderId="64" xfId="0" applyFont="1" applyFill="1" applyBorder="1" applyAlignment="1" applyProtection="1">
      <alignment horizontal="center" vertical="distributed" textRotation="255" wrapText="1"/>
      <protection/>
    </xf>
    <xf numFmtId="0" fontId="0" fillId="0" borderId="18" xfId="0" applyFont="1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ill="1" applyBorder="1" applyAlignment="1" applyProtection="1">
      <alignment horizontal="distributed" vertical="center" wrapText="1"/>
      <protection/>
    </xf>
    <xf numFmtId="37" fontId="0" fillId="0" borderId="17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left" vertical="distributed" textRotation="255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 quotePrefix="1">
      <alignment horizontal="right" vertical="center" indent="2"/>
      <protection/>
    </xf>
    <xf numFmtId="181" fontId="0" fillId="0" borderId="10" xfId="0" applyNumberFormat="1" applyFont="1" applyFill="1" applyBorder="1" applyAlignment="1" applyProtection="1" quotePrefix="1">
      <alignment horizontal="right" vertical="center" indent="2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181" fontId="11" fillId="0" borderId="0" xfId="0" applyNumberFormat="1" applyFont="1" applyFill="1" applyBorder="1" applyAlignment="1" applyProtection="1" quotePrefix="1">
      <alignment horizontal="right" vertical="center" indent="2"/>
      <protection/>
    </xf>
    <xf numFmtId="181" fontId="11" fillId="0" borderId="10" xfId="0" applyNumberFormat="1" applyFont="1" applyFill="1" applyBorder="1" applyAlignment="1" applyProtection="1" quotePrefix="1">
      <alignment horizontal="right" vertical="center" indent="2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71" xfId="6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0" fontId="0" fillId="0" borderId="54" xfId="61" applyFont="1" applyFill="1" applyBorder="1" applyAlignment="1" applyProtection="1">
      <alignment horizontal="center" vertical="center"/>
      <protection/>
    </xf>
    <xf numFmtId="0" fontId="0" fillId="0" borderId="70" xfId="6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 applyProtection="1">
      <alignment horizontal="distributed" vertical="center" wrapText="1" indent="1"/>
      <protection/>
    </xf>
    <xf numFmtId="0" fontId="0" fillId="0" borderId="27" xfId="61" applyFont="1" applyFill="1" applyBorder="1" applyAlignment="1" applyProtection="1">
      <alignment horizontal="distributed" vertical="center" wrapText="1" inden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45" xfId="61" applyFont="1" applyFill="1" applyBorder="1" applyAlignment="1" applyProtection="1">
      <alignment horizontal="center" vertical="center"/>
      <protection/>
    </xf>
    <xf numFmtId="0" fontId="0" fillId="0" borderId="72" xfId="61" applyFont="1" applyFill="1" applyBorder="1" applyAlignment="1" applyProtection="1">
      <alignment horizontal="center" vertical="center"/>
      <protection/>
    </xf>
    <xf numFmtId="0" fontId="17" fillId="0" borderId="0" xfId="61" applyFont="1" applyFill="1" applyBorder="1" applyAlignment="1" applyProtection="1">
      <alignment horizontal="center" vertical="center"/>
      <protection/>
    </xf>
    <xf numFmtId="0" fontId="0" fillId="0" borderId="39" xfId="62" applyFont="1" applyBorder="1" applyAlignment="1">
      <alignment horizontal="distributed" vertical="center"/>
      <protection/>
    </xf>
    <xf numFmtId="0" fontId="0" fillId="0" borderId="47" xfId="62" applyFont="1" applyBorder="1" applyAlignment="1">
      <alignment horizontal="distributed" vertical="center"/>
      <protection/>
    </xf>
    <xf numFmtId="0" fontId="11" fillId="0" borderId="0" xfId="62" applyFont="1" applyBorder="1" applyAlignment="1">
      <alignment horizontal="distributed" vertical="center"/>
      <protection/>
    </xf>
    <xf numFmtId="0" fontId="11" fillId="0" borderId="13" xfId="62" applyFont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0" fillId="0" borderId="18" xfId="62" applyFont="1" applyFill="1" applyBorder="1" applyAlignment="1">
      <alignment horizontal="distributed" vertical="center" wrapText="1"/>
      <protection/>
    </xf>
    <xf numFmtId="0" fontId="0" fillId="0" borderId="18" xfId="62" applyFont="1" applyFill="1" applyBorder="1" applyAlignment="1">
      <alignment horizontal="distributed" vertical="center" wrapText="1"/>
      <protection/>
    </xf>
    <xf numFmtId="38" fontId="0" fillId="0" borderId="18" xfId="49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left" vertical="center"/>
    </xf>
    <xf numFmtId="181" fontId="0" fillId="0" borderId="0" xfId="0" applyNumberFormat="1" applyFont="1" applyFill="1" applyBorder="1" applyAlignment="1" applyProtection="1" quotePrefix="1">
      <alignment horizontal="left" vertical="center" indent="6"/>
      <protection/>
    </xf>
    <xf numFmtId="0" fontId="0" fillId="0" borderId="0" xfId="0" applyFont="1" applyBorder="1" applyAlignment="1">
      <alignment horizontal="left" vertical="center" indent="6"/>
    </xf>
    <xf numFmtId="0" fontId="0" fillId="0" borderId="13" xfId="0" applyFont="1" applyBorder="1" applyAlignment="1">
      <alignment horizontal="left" vertical="center" indent="6"/>
    </xf>
    <xf numFmtId="181" fontId="11" fillId="0" borderId="0" xfId="0" applyNumberFormat="1" applyFont="1" applyFill="1" applyBorder="1" applyAlignment="1" applyProtection="1" quotePrefix="1">
      <alignment horizontal="left" vertical="center" indent="6"/>
      <protection/>
    </xf>
    <xf numFmtId="0" fontId="11" fillId="0" borderId="13" xfId="0" applyFont="1" applyBorder="1" applyAlignment="1">
      <alignment horizontal="left" vertical="center" indent="6"/>
    </xf>
    <xf numFmtId="0" fontId="0" fillId="0" borderId="68" xfId="0" applyFont="1" applyFill="1" applyBorder="1" applyAlignment="1" applyProtection="1">
      <alignment horizontal="distributed" vertical="center" indent="1"/>
      <protection/>
    </xf>
    <xf numFmtId="0" fontId="0" fillId="0" borderId="69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39" xfId="0" applyFill="1" applyBorder="1" applyAlignment="1" applyProtection="1">
      <alignment horizontal="distributed" vertical="center" indent="1"/>
      <protection/>
    </xf>
    <xf numFmtId="0" fontId="0" fillId="0" borderId="47" xfId="0" applyFont="1" applyBorder="1" applyAlignment="1">
      <alignment horizontal="distributed" vertical="center" indent="1"/>
    </xf>
    <xf numFmtId="0" fontId="0" fillId="0" borderId="55" xfId="0" applyFill="1" applyBorder="1" applyAlignment="1" applyProtection="1">
      <alignment horizontal="distributed" vertical="center" indent="3"/>
      <protection/>
    </xf>
    <xf numFmtId="0" fontId="0" fillId="0" borderId="55" xfId="0" applyFont="1" applyFill="1" applyBorder="1" applyAlignment="1">
      <alignment horizontal="distributed" vertical="center" indent="3"/>
    </xf>
    <xf numFmtId="0" fontId="0" fillId="0" borderId="22" xfId="0" applyFont="1" applyFill="1" applyBorder="1" applyAlignment="1">
      <alignment horizontal="distributed" vertical="center" indent="3"/>
    </xf>
    <xf numFmtId="0" fontId="0" fillId="0" borderId="15" xfId="0" applyFont="1" applyFill="1" applyBorder="1" applyAlignment="1">
      <alignment horizontal="distributed" vertical="center" indent="3"/>
    </xf>
    <xf numFmtId="0" fontId="0" fillId="0" borderId="24" xfId="0" applyFont="1" applyFill="1" applyBorder="1" applyAlignment="1">
      <alignment horizontal="distributed" vertical="center" indent="3"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57" xfId="0" applyFill="1" applyBorder="1" applyAlignment="1" applyProtection="1">
      <alignment horizontal="distributed" vertical="center" indent="2"/>
      <protection/>
    </xf>
    <xf numFmtId="0" fontId="0" fillId="0" borderId="55" xfId="0" applyFont="1" applyFill="1" applyBorder="1" applyAlignment="1">
      <alignment horizontal="distributed" vertical="center" indent="2"/>
    </xf>
    <xf numFmtId="0" fontId="0" fillId="0" borderId="10" xfId="0" applyFont="1" applyFill="1" applyBorder="1" applyAlignment="1">
      <alignment horizontal="distributed" vertical="center" indent="2"/>
    </xf>
    <xf numFmtId="0" fontId="0" fillId="0" borderId="53" xfId="0" applyFont="1" applyFill="1" applyBorder="1" applyAlignment="1">
      <alignment horizontal="distributed" vertical="center" indent="2"/>
    </xf>
    <xf numFmtId="0" fontId="0" fillId="0" borderId="15" xfId="0" applyFont="1" applyFill="1" applyBorder="1" applyAlignment="1">
      <alignment horizontal="distributed" vertical="center" indent="2"/>
    </xf>
    <xf numFmtId="0" fontId="0" fillId="0" borderId="24" xfId="0" applyFont="1" applyFill="1" applyBorder="1" applyAlignment="1">
      <alignment horizontal="distributed" vertical="center" indent="2"/>
    </xf>
    <xf numFmtId="0" fontId="0" fillId="0" borderId="73" xfId="0" applyFill="1" applyBorder="1" applyAlignment="1" applyProtection="1">
      <alignment horizontal="distributed" vertical="center" indent="3"/>
      <protection/>
    </xf>
    <xf numFmtId="0" fontId="0" fillId="0" borderId="74" xfId="0" applyFont="1" applyFill="1" applyBorder="1" applyAlignment="1" applyProtection="1">
      <alignment horizontal="distributed" vertical="center" indent="3"/>
      <protection/>
    </xf>
    <xf numFmtId="0" fontId="0" fillId="0" borderId="75" xfId="0" applyFont="1" applyFill="1" applyBorder="1" applyAlignment="1" applyProtection="1">
      <alignment horizontal="distributed" vertical="center" indent="3"/>
      <protection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distributed" vertical="center" indent="1"/>
    </xf>
    <xf numFmtId="0" fontId="0" fillId="0" borderId="36" xfId="0" applyFont="1" applyFill="1" applyBorder="1" applyAlignment="1">
      <alignment horizontal="distributed" vertical="center" indent="1"/>
    </xf>
    <xf numFmtId="0" fontId="0" fillId="0" borderId="78" xfId="0" applyFont="1" applyFill="1" applyBorder="1" applyAlignment="1">
      <alignment horizontal="distributed" vertical="center" indent="1"/>
    </xf>
    <xf numFmtId="0" fontId="1" fillId="0" borderId="0" xfId="0" applyFont="1" applyAlignment="1">
      <alignment horizontal="center" vertical="center"/>
    </xf>
    <xf numFmtId="0" fontId="0" fillId="0" borderId="68" xfId="0" applyFill="1" applyBorder="1" applyAlignment="1" applyProtection="1">
      <alignment horizontal="distributed" vertical="center" indent="1"/>
      <protection/>
    </xf>
    <xf numFmtId="0" fontId="0" fillId="0" borderId="69" xfId="0" applyFont="1" applyBorder="1" applyAlignment="1">
      <alignment horizontal="distributed" indent="1"/>
    </xf>
    <xf numFmtId="0" fontId="0" fillId="0" borderId="0" xfId="0" applyFont="1" applyBorder="1" applyAlignment="1">
      <alignment horizontal="distributed" indent="1"/>
    </xf>
    <xf numFmtId="0" fontId="0" fillId="0" borderId="13" xfId="0" applyFont="1" applyBorder="1" applyAlignment="1">
      <alignment horizontal="distributed" indent="1"/>
    </xf>
    <xf numFmtId="0" fontId="0" fillId="0" borderId="11" xfId="0" applyFont="1" applyBorder="1" applyAlignment="1">
      <alignment horizontal="distributed" indent="1"/>
    </xf>
    <xf numFmtId="0" fontId="0" fillId="0" borderId="19" xfId="0" applyFont="1" applyBorder="1" applyAlignment="1">
      <alignment horizontal="distributed" indent="1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49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5" xfId="0" applyFill="1" applyBorder="1" applyAlignment="1" applyProtection="1">
      <alignment horizontal="distributed" vertical="center" indent="2"/>
      <protection/>
    </xf>
    <xf numFmtId="0" fontId="0" fillId="0" borderId="45" xfId="0" applyFont="1" applyFill="1" applyBorder="1" applyAlignment="1" applyProtection="1">
      <alignment horizontal="distributed" vertical="center" indent="2"/>
      <protection/>
    </xf>
    <xf numFmtId="0" fontId="0" fillId="0" borderId="44" xfId="0" applyFont="1" applyFill="1" applyBorder="1" applyAlignment="1" applyProtection="1">
      <alignment horizontal="distributed" vertical="center" indent="2"/>
      <protection/>
    </xf>
    <xf numFmtId="0" fontId="0" fillId="0" borderId="45" xfId="0" applyFill="1" applyBorder="1" applyAlignment="1" applyProtection="1">
      <alignment horizontal="distributed" vertical="center" indent="1"/>
      <protection/>
    </xf>
    <xf numFmtId="0" fontId="0" fillId="0" borderId="44" xfId="0" applyFont="1" applyFill="1" applyBorder="1" applyAlignment="1" applyProtection="1">
      <alignment horizontal="distributed" vertical="center" indent="1"/>
      <protection/>
    </xf>
    <xf numFmtId="0" fontId="11" fillId="0" borderId="0" xfId="0" applyFont="1" applyFill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20" xfId="0" applyFont="1" applyFill="1" applyBorder="1" applyAlignment="1" applyProtection="1">
      <alignment horizontal="distributed" vertical="center"/>
      <protection/>
    </xf>
    <xf numFmtId="0" fontId="11" fillId="0" borderId="20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38" fontId="0" fillId="0" borderId="25" xfId="49" applyFont="1" applyFill="1" applyBorder="1" applyAlignment="1">
      <alignment horizontal="distributed" vertical="center" textRotation="255" wrapText="1"/>
    </xf>
    <xf numFmtId="38" fontId="0" fillId="0" borderId="13" xfId="49" applyFont="1" applyFill="1" applyBorder="1" applyAlignment="1">
      <alignment horizontal="distributed" vertical="center" textRotation="255" wrapText="1"/>
    </xf>
    <xf numFmtId="38" fontId="0" fillId="0" borderId="19" xfId="49" applyFont="1" applyFill="1" applyBorder="1" applyAlignment="1">
      <alignment horizontal="distributed" vertical="center" textRotation="255" wrapText="1"/>
    </xf>
    <xf numFmtId="38" fontId="11" fillId="0" borderId="0" xfId="49" applyFont="1" applyFill="1" applyBorder="1" applyAlignment="1">
      <alignment horizontal="distributed" vertical="center"/>
    </xf>
    <xf numFmtId="38" fontId="11" fillId="0" borderId="10" xfId="49" applyFont="1" applyFill="1" applyBorder="1" applyAlignment="1">
      <alignment horizontal="distributed" vertical="center"/>
    </xf>
    <xf numFmtId="38" fontId="0" fillId="0" borderId="47" xfId="49" applyFont="1" applyFill="1" applyBorder="1" applyAlignment="1">
      <alignment horizontal="distributed" vertical="center" textRotation="255"/>
    </xf>
    <xf numFmtId="38" fontId="0" fillId="0" borderId="13" xfId="49" applyFont="1" applyFill="1" applyBorder="1" applyAlignment="1">
      <alignment horizontal="distributed" vertical="center" textRotation="255"/>
    </xf>
    <xf numFmtId="38" fontId="0" fillId="0" borderId="47" xfId="49" applyFont="1" applyFill="1" applyBorder="1" applyAlignment="1">
      <alignment horizontal="center" vertical="center" textRotation="255" wrapText="1"/>
    </xf>
    <xf numFmtId="0" fontId="0" fillId="0" borderId="13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38" fontId="11" fillId="0" borderId="51" xfId="49" applyFont="1" applyFill="1" applyBorder="1" applyAlignment="1">
      <alignment horizontal="distributed" vertical="center"/>
    </xf>
    <xf numFmtId="0" fontId="11" fillId="0" borderId="67" xfId="0" applyFont="1" applyBorder="1" applyAlignment="1">
      <alignment horizontal="distributed" vertical="center"/>
    </xf>
    <xf numFmtId="38" fontId="19" fillId="0" borderId="0" xfId="49" applyFont="1" applyFill="1" applyAlignment="1">
      <alignment horizontal="center" vertical="center"/>
    </xf>
    <xf numFmtId="38" fontId="0" fillId="0" borderId="48" xfId="49" applyFont="1" applyFill="1" applyBorder="1" applyAlignment="1">
      <alignment horizontal="distributed" vertical="center" indent="2"/>
    </xf>
    <xf numFmtId="0" fontId="0" fillId="0" borderId="46" xfId="0" applyFont="1" applyFill="1" applyBorder="1" applyAlignment="1">
      <alignment horizontal="distributed" vertical="center" indent="2"/>
    </xf>
    <xf numFmtId="38" fontId="0" fillId="0" borderId="45" xfId="49" applyFont="1" applyFill="1" applyBorder="1" applyAlignment="1">
      <alignment horizontal="distributed" vertical="center" indent="2"/>
    </xf>
    <xf numFmtId="0" fontId="0" fillId="0" borderId="44" xfId="0" applyFont="1" applyFill="1" applyBorder="1" applyAlignment="1">
      <alignment horizontal="distributed" vertical="center" indent="2"/>
    </xf>
    <xf numFmtId="38" fontId="0" fillId="0" borderId="49" xfId="49" applyFont="1" applyFill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38" fontId="0" fillId="0" borderId="17" xfId="49" applyFont="1" applyFill="1" applyBorder="1" applyAlignment="1">
      <alignment horizontal="distributed" vertical="center"/>
    </xf>
    <xf numFmtId="0" fontId="0" fillId="0" borderId="27" xfId="0" applyFont="1" applyBorder="1" applyAlignment="1">
      <alignment vertical="center"/>
    </xf>
    <xf numFmtId="38" fontId="11" fillId="0" borderId="49" xfId="49" applyFont="1" applyFill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38" fontId="11" fillId="0" borderId="49" xfId="49" applyFont="1" applyFill="1" applyBorder="1" applyAlignment="1">
      <alignment horizontal="center" vertical="center"/>
    </xf>
    <xf numFmtId="38" fontId="11" fillId="0" borderId="10" xfId="49" applyFont="1" applyFill="1" applyBorder="1" applyAlignment="1">
      <alignment horizontal="center" vertical="center"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24" xfId="0" applyFont="1" applyFill="1" applyBorder="1" applyAlignment="1" applyProtection="1">
      <alignment horizontal="distributed" vertical="center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distributed" vertical="center" wrapText="1" indent="2"/>
      <protection/>
    </xf>
    <xf numFmtId="0" fontId="0" fillId="0" borderId="47" xfId="0" applyFill="1" applyBorder="1" applyAlignment="1" applyProtection="1">
      <alignment horizontal="distributed" vertical="center" wrapText="1" indent="2"/>
      <protection/>
    </xf>
    <xf numFmtId="0" fontId="0" fillId="0" borderId="39" xfId="0" applyFill="1" applyBorder="1" applyAlignment="1" applyProtection="1">
      <alignment horizontal="distributed" vertical="center" wrapText="1" indent="2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distributed" vertical="center" indent="1"/>
      <protection/>
    </xf>
    <xf numFmtId="0" fontId="0" fillId="0" borderId="75" xfId="0" applyFont="1" applyFill="1" applyBorder="1" applyAlignment="1" applyProtection="1">
      <alignment horizontal="distributed" vertical="center" indent="1"/>
      <protection/>
    </xf>
    <xf numFmtId="0" fontId="0" fillId="0" borderId="74" xfId="0" applyFont="1" applyFill="1" applyBorder="1" applyAlignment="1" applyProtection="1">
      <alignment horizontal="distributed" vertical="center" indent="1"/>
      <protection/>
    </xf>
    <xf numFmtId="0" fontId="0" fillId="0" borderId="52" xfId="0" applyFont="1" applyFill="1" applyBorder="1" applyAlignment="1" applyProtection="1">
      <alignment horizontal="distributed" vertical="center" indent="3"/>
      <protection/>
    </xf>
    <xf numFmtId="0" fontId="0" fillId="0" borderId="45" xfId="0" applyFont="1" applyFill="1" applyBorder="1" applyAlignment="1" applyProtection="1">
      <alignment horizontal="distributed" vertical="center" indent="3"/>
      <protection/>
    </xf>
    <xf numFmtId="0" fontId="0" fillId="0" borderId="44" xfId="0" applyFont="1" applyFill="1" applyBorder="1" applyAlignment="1" applyProtection="1">
      <alignment horizontal="distributed" vertical="center" indent="3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distributed" vertical="center" indent="1"/>
      <protection/>
    </xf>
    <xf numFmtId="0" fontId="0" fillId="0" borderId="45" xfId="0" applyFont="1" applyFill="1" applyBorder="1" applyAlignment="1" applyProtection="1">
      <alignment horizontal="distributed" vertical="center" indent="1"/>
      <protection/>
    </xf>
    <xf numFmtId="0" fontId="0" fillId="0" borderId="73" xfId="0" applyFill="1" applyBorder="1" applyAlignment="1" applyProtection="1">
      <alignment horizontal="distributed" vertical="center"/>
      <protection/>
    </xf>
    <xf numFmtId="0" fontId="0" fillId="0" borderId="75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 indent="4"/>
      <protection/>
    </xf>
    <xf numFmtId="0" fontId="0" fillId="0" borderId="45" xfId="0" applyFont="1" applyFill="1" applyBorder="1" applyAlignment="1" applyProtection="1">
      <alignment horizontal="distributed" vertical="center" indent="4"/>
      <protection/>
    </xf>
    <xf numFmtId="0" fontId="0" fillId="0" borderId="44" xfId="0" applyFont="1" applyFill="1" applyBorder="1" applyAlignment="1" applyProtection="1">
      <alignment horizontal="distributed" vertical="center" indent="4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73" xfId="0" applyFont="1" applyFill="1" applyBorder="1" applyAlignment="1" applyProtection="1">
      <alignment horizontal="distributed" vertical="center" indent="2"/>
      <protection/>
    </xf>
    <xf numFmtId="0" fontId="0" fillId="0" borderId="74" xfId="0" applyFont="1" applyFill="1" applyBorder="1" applyAlignment="1" applyProtection="1">
      <alignment horizontal="distributed" vertical="center" indent="2"/>
      <protection/>
    </xf>
    <xf numFmtId="0" fontId="0" fillId="0" borderId="75" xfId="0" applyFont="1" applyFill="1" applyBorder="1" applyAlignment="1" applyProtection="1">
      <alignment horizontal="distributed" vertical="center" indent="2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>
      <alignment horizontal="distributed" vertical="center"/>
    </xf>
    <xf numFmtId="0" fontId="0" fillId="0" borderId="73" xfId="0" applyFont="1" applyFill="1" applyBorder="1" applyAlignment="1" applyProtection="1">
      <alignment horizontal="distributed" vertical="center"/>
      <protection/>
    </xf>
    <xf numFmtId="0" fontId="11" fillId="0" borderId="2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 indent="1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8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６２０７６" xfId="61"/>
    <cellStyle name="標準_Book1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20</xdr:row>
      <xdr:rowOff>85725</xdr:rowOff>
    </xdr:from>
    <xdr:to>
      <xdr:col>0</xdr:col>
      <xdr:colOff>514350</xdr:colOff>
      <xdr:row>31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371475" y="6372225"/>
          <a:ext cx="142875" cy="3619500"/>
        </a:xfrm>
        <a:prstGeom prst="leftBrace">
          <a:avLst>
            <a:gd name="adj" fmla="val -44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438150</xdr:colOff>
      <xdr:row>19</xdr:row>
      <xdr:rowOff>76200</xdr:rowOff>
    </xdr:from>
    <xdr:to>
      <xdr:col>10</xdr:col>
      <xdr:colOff>590550</xdr:colOff>
      <xdr:row>30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3668375" y="6048375"/>
          <a:ext cx="152400" cy="3619500"/>
        </a:xfrm>
        <a:prstGeom prst="leftBrace">
          <a:avLst>
            <a:gd name="adj" fmla="val -45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57150</xdr:rowOff>
    </xdr:from>
    <xdr:to>
      <xdr:col>0</xdr:col>
      <xdr:colOff>485775</xdr:colOff>
      <xdr:row>28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71475" y="4429125"/>
          <a:ext cx="114300" cy="2962275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22</xdr:row>
      <xdr:rowOff>47625</xdr:rowOff>
    </xdr:from>
    <xdr:to>
      <xdr:col>2</xdr:col>
      <xdr:colOff>1371600</xdr:colOff>
      <xdr:row>23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200275" y="5438775"/>
          <a:ext cx="1428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1590675</xdr:colOff>
      <xdr:row>15</xdr:row>
      <xdr:rowOff>57150</xdr:rowOff>
    </xdr:from>
    <xdr:to>
      <xdr:col>11</xdr:col>
      <xdr:colOff>1733550</xdr:colOff>
      <xdr:row>16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3630275" y="3781425"/>
          <a:ext cx="1428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="70" zoomScaleNormal="70" zoomScalePageLayoutView="0" workbookViewId="0" topLeftCell="A1">
      <selection activeCell="A1" sqref="A1"/>
    </sheetView>
  </sheetViews>
  <sheetFormatPr defaultColWidth="10.59765625" defaultRowHeight="24.75" customHeight="1"/>
  <cols>
    <col min="1" max="1" width="6.59765625" style="80" customWidth="1"/>
    <col min="2" max="2" width="13.3984375" style="80" customWidth="1"/>
    <col min="3" max="9" width="15.59765625" style="78" customWidth="1"/>
    <col min="10" max="10" width="9.69921875" style="78" customWidth="1"/>
    <col min="11" max="11" width="6.69921875" style="80" customWidth="1"/>
    <col min="12" max="12" width="15.59765625" style="80" customWidth="1"/>
    <col min="13" max="19" width="15.59765625" style="78" customWidth="1"/>
    <col min="20" max="23" width="9.59765625" style="80" customWidth="1"/>
    <col min="24" max="16384" width="10.59765625" style="80" customWidth="1"/>
  </cols>
  <sheetData>
    <row r="1" spans="1:19" ht="24.75" customHeight="1">
      <c r="A1" s="1" t="s">
        <v>30</v>
      </c>
      <c r="D1" s="93"/>
      <c r="E1" s="93"/>
      <c r="S1" s="2" t="s">
        <v>31</v>
      </c>
    </row>
    <row r="2" spans="1:23" ht="24.75" customHeight="1">
      <c r="A2" s="669" t="s">
        <v>747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119"/>
      <c r="U2" s="119"/>
      <c r="V2" s="119"/>
      <c r="W2" s="119"/>
    </row>
    <row r="3" spans="1:23" ht="24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19"/>
      <c r="U3" s="119"/>
      <c r="V3" s="119"/>
      <c r="W3" s="119"/>
    </row>
    <row r="4" spans="1:23" ht="24.75" customHeight="1">
      <c r="A4" s="393" t="s">
        <v>715</v>
      </c>
      <c r="B4" s="393"/>
      <c r="C4" s="393"/>
      <c r="D4" s="393"/>
      <c r="E4" s="393"/>
      <c r="F4" s="393"/>
      <c r="G4" s="393"/>
      <c r="H4" s="393"/>
      <c r="I4" s="393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120"/>
      <c r="U4" s="120"/>
      <c r="V4" s="120"/>
      <c r="W4" s="120"/>
    </row>
    <row r="5" spans="1:23" ht="24.75" customHeight="1">
      <c r="A5" s="395" t="s">
        <v>550</v>
      </c>
      <c r="B5" s="395"/>
      <c r="C5" s="395"/>
      <c r="D5" s="395"/>
      <c r="E5" s="395"/>
      <c r="F5" s="395"/>
      <c r="G5" s="395"/>
      <c r="H5" s="395"/>
      <c r="I5" s="395"/>
      <c r="J5" s="97"/>
      <c r="K5" s="394" t="s">
        <v>555</v>
      </c>
      <c r="L5" s="395"/>
      <c r="M5" s="395"/>
      <c r="N5" s="395"/>
      <c r="O5" s="395"/>
      <c r="P5" s="395"/>
      <c r="Q5" s="395"/>
      <c r="R5" s="395"/>
      <c r="S5" s="395"/>
      <c r="T5" s="98"/>
      <c r="U5" s="98"/>
      <c r="V5" s="98"/>
      <c r="W5" s="98"/>
    </row>
    <row r="6" spans="2:23" ht="24.75" customHeight="1" thickBot="1">
      <c r="B6" s="98"/>
      <c r="C6" s="97"/>
      <c r="D6" s="97"/>
      <c r="E6" s="99"/>
      <c r="F6" s="99"/>
      <c r="G6" s="99"/>
      <c r="H6" s="99"/>
      <c r="I6" s="99"/>
      <c r="J6" s="97"/>
      <c r="K6" s="98"/>
      <c r="L6" s="98"/>
      <c r="M6" s="97"/>
      <c r="N6" s="97"/>
      <c r="O6" s="97"/>
      <c r="P6" s="97"/>
      <c r="Q6" s="97"/>
      <c r="R6" s="97"/>
      <c r="S6" s="97"/>
      <c r="T6" s="98"/>
      <c r="U6" s="98"/>
      <c r="V6" s="98"/>
      <c r="W6" s="97"/>
    </row>
    <row r="7" spans="1:20" ht="24.75" customHeight="1">
      <c r="A7" s="381" t="s">
        <v>467</v>
      </c>
      <c r="B7" s="382"/>
      <c r="C7" s="100"/>
      <c r="D7" s="100"/>
      <c r="E7" s="398" t="s">
        <v>561</v>
      </c>
      <c r="F7" s="399"/>
      <c r="G7" s="399"/>
      <c r="H7" s="399"/>
      <c r="I7" s="399"/>
      <c r="K7" s="377" t="s">
        <v>467</v>
      </c>
      <c r="L7" s="378"/>
      <c r="M7" s="375" t="s">
        <v>32</v>
      </c>
      <c r="N7" s="375" t="s">
        <v>542</v>
      </c>
      <c r="O7" s="375" t="s">
        <v>543</v>
      </c>
      <c r="P7" s="375" t="s">
        <v>544</v>
      </c>
      <c r="Q7" s="375" t="s">
        <v>545</v>
      </c>
      <c r="R7" s="375" t="s">
        <v>546</v>
      </c>
      <c r="S7" s="396" t="s">
        <v>36</v>
      </c>
      <c r="T7" s="98"/>
    </row>
    <row r="8" spans="1:19" ht="24.75" customHeight="1">
      <c r="A8" s="383"/>
      <c r="B8" s="384"/>
      <c r="C8" s="101" t="s">
        <v>32</v>
      </c>
      <c r="D8" s="101" t="s">
        <v>33</v>
      </c>
      <c r="E8" s="385" t="s">
        <v>35</v>
      </c>
      <c r="F8" s="387" t="s">
        <v>559</v>
      </c>
      <c r="G8" s="387" t="s">
        <v>560</v>
      </c>
      <c r="H8" s="389" t="s">
        <v>518</v>
      </c>
      <c r="I8" s="373" t="s">
        <v>553</v>
      </c>
      <c r="J8" s="103"/>
      <c r="K8" s="379"/>
      <c r="L8" s="380"/>
      <c r="M8" s="376"/>
      <c r="N8" s="376"/>
      <c r="O8" s="376"/>
      <c r="P8" s="376"/>
      <c r="Q8" s="376"/>
      <c r="R8" s="376"/>
      <c r="S8" s="397"/>
    </row>
    <row r="9" spans="1:19" ht="24.75" customHeight="1">
      <c r="A9" s="383"/>
      <c r="B9" s="384"/>
      <c r="C9" s="104"/>
      <c r="D9" s="104"/>
      <c r="E9" s="386"/>
      <c r="F9" s="388"/>
      <c r="G9" s="388"/>
      <c r="H9" s="388"/>
      <c r="I9" s="374"/>
      <c r="J9" s="105"/>
      <c r="K9" s="109"/>
      <c r="L9" s="110"/>
      <c r="M9" s="109"/>
      <c r="N9" s="109"/>
      <c r="O9" s="109"/>
      <c r="P9" s="109"/>
      <c r="Q9" s="109"/>
      <c r="R9" s="109"/>
      <c r="S9" s="109"/>
    </row>
    <row r="10" spans="1:19" ht="24.75" customHeight="1">
      <c r="A10" s="106"/>
      <c r="B10" s="107"/>
      <c r="C10" s="108"/>
      <c r="D10" s="108"/>
      <c r="E10" s="108"/>
      <c r="F10" s="108"/>
      <c r="G10" s="108"/>
      <c r="H10" s="108"/>
      <c r="I10" s="108"/>
      <c r="J10" s="97"/>
      <c r="K10" s="404" t="s">
        <v>554</v>
      </c>
      <c r="L10" s="412"/>
      <c r="M10" s="77">
        <f>SUM(N10:S10)</f>
        <v>3527</v>
      </c>
      <c r="N10" s="77">
        <v>9</v>
      </c>
      <c r="O10" s="77">
        <v>1062</v>
      </c>
      <c r="P10" s="77">
        <v>1085</v>
      </c>
      <c r="Q10" s="77">
        <v>690</v>
      </c>
      <c r="R10" s="77">
        <v>464</v>
      </c>
      <c r="S10" s="77">
        <v>217</v>
      </c>
    </row>
    <row r="11" spans="1:19" ht="24.75" customHeight="1">
      <c r="A11" s="404" t="s">
        <v>554</v>
      </c>
      <c r="B11" s="405"/>
      <c r="C11" s="77">
        <f>SUM(D11:I11)</f>
        <v>3527</v>
      </c>
      <c r="D11" s="77">
        <v>3346</v>
      </c>
      <c r="E11" s="77">
        <v>61</v>
      </c>
      <c r="F11" s="77">
        <v>1</v>
      </c>
      <c r="G11" s="77">
        <v>6</v>
      </c>
      <c r="H11" s="77">
        <v>109</v>
      </c>
      <c r="I11" s="77">
        <v>4</v>
      </c>
      <c r="J11" s="12"/>
      <c r="K11" s="406" t="s">
        <v>716</v>
      </c>
      <c r="L11" s="413"/>
      <c r="M11" s="77">
        <f>SUM(N11:S11)</f>
        <v>3506</v>
      </c>
      <c r="N11" s="77">
        <v>10</v>
      </c>
      <c r="O11" s="77">
        <v>1111</v>
      </c>
      <c r="P11" s="77">
        <v>1068</v>
      </c>
      <c r="Q11" s="77">
        <v>667</v>
      </c>
      <c r="R11" s="77">
        <v>453</v>
      </c>
      <c r="S11" s="77">
        <v>197</v>
      </c>
    </row>
    <row r="12" spans="1:19" ht="24.75" customHeight="1">
      <c r="A12" s="406" t="s">
        <v>716</v>
      </c>
      <c r="B12" s="407"/>
      <c r="C12" s="77">
        <f>SUM(D12:I12)</f>
        <v>3506</v>
      </c>
      <c r="D12" s="77">
        <v>3325</v>
      </c>
      <c r="E12" s="77">
        <v>57</v>
      </c>
      <c r="F12" s="77">
        <v>1</v>
      </c>
      <c r="G12" s="77">
        <v>5</v>
      </c>
      <c r="H12" s="77">
        <v>114</v>
      </c>
      <c r="I12" s="77">
        <v>4</v>
      </c>
      <c r="J12" s="12"/>
      <c r="K12" s="406" t="s">
        <v>717</v>
      </c>
      <c r="L12" s="407"/>
      <c r="M12" s="77">
        <f>SUM(N12:S12)</f>
        <v>3432</v>
      </c>
      <c r="N12" s="77">
        <v>11</v>
      </c>
      <c r="O12" s="77">
        <v>1187</v>
      </c>
      <c r="P12" s="77">
        <v>1023</v>
      </c>
      <c r="Q12" s="77">
        <v>650</v>
      </c>
      <c r="R12" s="77">
        <v>369</v>
      </c>
      <c r="S12" s="77">
        <v>192</v>
      </c>
    </row>
    <row r="13" spans="1:19" ht="24.75" customHeight="1">
      <c r="A13" s="406" t="s">
        <v>717</v>
      </c>
      <c r="B13" s="407"/>
      <c r="C13" s="77">
        <f>SUM(D13:I13)</f>
        <v>3432</v>
      </c>
      <c r="D13" s="77">
        <v>3243</v>
      </c>
      <c r="E13" s="77">
        <v>59</v>
      </c>
      <c r="F13" s="77">
        <v>1</v>
      </c>
      <c r="G13" s="77">
        <v>5</v>
      </c>
      <c r="H13" s="77">
        <v>120</v>
      </c>
      <c r="I13" s="77">
        <v>4</v>
      </c>
      <c r="J13" s="12"/>
      <c r="K13" s="406" t="s">
        <v>718</v>
      </c>
      <c r="L13" s="407"/>
      <c r="M13" s="77">
        <f>SUM(N13:S13)</f>
        <v>3337</v>
      </c>
      <c r="N13" s="77">
        <v>5</v>
      </c>
      <c r="O13" s="77">
        <v>1012</v>
      </c>
      <c r="P13" s="77">
        <v>1051</v>
      </c>
      <c r="Q13" s="77">
        <v>701</v>
      </c>
      <c r="R13" s="77">
        <v>404</v>
      </c>
      <c r="S13" s="77">
        <v>164</v>
      </c>
    </row>
    <row r="14" spans="1:19" ht="24.75" customHeight="1">
      <c r="A14" s="406" t="s">
        <v>718</v>
      </c>
      <c r="B14" s="407"/>
      <c r="C14" s="77">
        <f>SUM(D14:I14)</f>
        <v>3337</v>
      </c>
      <c r="D14" s="77">
        <v>3152</v>
      </c>
      <c r="E14" s="77">
        <v>58</v>
      </c>
      <c r="F14" s="77">
        <v>1</v>
      </c>
      <c r="G14" s="77">
        <v>5</v>
      </c>
      <c r="H14" s="77">
        <v>117</v>
      </c>
      <c r="I14" s="77">
        <v>4</v>
      </c>
      <c r="J14" s="12"/>
      <c r="K14" s="409" t="s">
        <v>719</v>
      </c>
      <c r="L14" s="410"/>
      <c r="M14" s="293">
        <f>SUM(M16:M17)</f>
        <v>3420</v>
      </c>
      <c r="N14" s="293" t="s">
        <v>722</v>
      </c>
      <c r="O14" s="293">
        <f>SUM(O16:O17)</f>
        <v>730</v>
      </c>
      <c r="P14" s="293">
        <f>SUM(P16:P17)</f>
        <v>1105</v>
      </c>
      <c r="Q14" s="293">
        <f>SUM(Q16:Q17)</f>
        <v>705</v>
      </c>
      <c r="R14" s="293">
        <f>SUM(R16:R17)</f>
        <v>492</v>
      </c>
      <c r="S14" s="293">
        <f>SUM(S16:S17)</f>
        <v>388</v>
      </c>
    </row>
    <row r="15" spans="1:19" ht="24.75" customHeight="1">
      <c r="A15" s="409" t="s">
        <v>719</v>
      </c>
      <c r="B15" s="410"/>
      <c r="C15" s="293">
        <f>SUM(C17:C18)</f>
        <v>3419</v>
      </c>
      <c r="D15" s="293">
        <f aca="true" t="shared" si="0" ref="D15:I15">SUM(D17:D18)</f>
        <v>3265</v>
      </c>
      <c r="E15" s="293">
        <f t="shared" si="0"/>
        <v>65</v>
      </c>
      <c r="F15" s="293">
        <f t="shared" si="0"/>
        <v>1</v>
      </c>
      <c r="G15" s="293">
        <f t="shared" si="0"/>
        <v>7</v>
      </c>
      <c r="H15" s="293">
        <f t="shared" si="0"/>
        <v>77</v>
      </c>
      <c r="I15" s="293">
        <f t="shared" si="0"/>
        <v>4</v>
      </c>
      <c r="J15" s="11"/>
      <c r="K15" s="96"/>
      <c r="L15" s="112"/>
      <c r="M15" s="97"/>
      <c r="N15" s="97"/>
      <c r="O15" s="97"/>
      <c r="P15" s="97"/>
      <c r="Q15" s="97"/>
      <c r="R15" s="97"/>
      <c r="S15" s="97"/>
    </row>
    <row r="16" spans="1:19" ht="24.75" customHeight="1">
      <c r="A16" s="96"/>
      <c r="B16" s="112"/>
      <c r="C16" s="97"/>
      <c r="D16" s="97"/>
      <c r="E16" s="97"/>
      <c r="F16" s="97"/>
      <c r="G16" s="97"/>
      <c r="H16" s="97"/>
      <c r="I16" s="97"/>
      <c r="J16" s="97"/>
      <c r="K16" s="400" t="s">
        <v>37</v>
      </c>
      <c r="L16" s="408"/>
      <c r="M16" s="77">
        <f>SUM(N16:S16)</f>
        <v>5</v>
      </c>
      <c r="N16" s="97" t="s">
        <v>720</v>
      </c>
      <c r="O16" s="97">
        <v>1</v>
      </c>
      <c r="P16" s="97">
        <v>3</v>
      </c>
      <c r="Q16" s="97" t="s">
        <v>720</v>
      </c>
      <c r="R16" s="97">
        <v>1</v>
      </c>
      <c r="S16" s="97" t="s">
        <v>720</v>
      </c>
    </row>
    <row r="17" spans="1:19" ht="24.75" customHeight="1">
      <c r="A17" s="400" t="s">
        <v>37</v>
      </c>
      <c r="B17" s="408"/>
      <c r="C17" s="77">
        <f>SUM(D17:I17)</f>
        <v>5</v>
      </c>
      <c r="D17" s="77">
        <v>5</v>
      </c>
      <c r="E17" s="77" t="s">
        <v>6</v>
      </c>
      <c r="F17" s="77" t="s">
        <v>6</v>
      </c>
      <c r="G17" s="77" t="s">
        <v>6</v>
      </c>
      <c r="H17" s="77" t="s">
        <v>6</v>
      </c>
      <c r="I17" s="77" t="s">
        <v>6</v>
      </c>
      <c r="J17" s="97"/>
      <c r="K17" s="400" t="s">
        <v>547</v>
      </c>
      <c r="L17" s="408"/>
      <c r="M17" s="77">
        <f>SUM(N17:S17)</f>
        <v>3415</v>
      </c>
      <c r="N17" s="77" t="s">
        <v>720</v>
      </c>
      <c r="O17" s="77">
        <v>729</v>
      </c>
      <c r="P17" s="77">
        <v>1102</v>
      </c>
      <c r="Q17" s="77">
        <v>705</v>
      </c>
      <c r="R17" s="77">
        <v>491</v>
      </c>
      <c r="S17" s="77">
        <v>388</v>
      </c>
    </row>
    <row r="18" spans="1:19" ht="24.75" customHeight="1">
      <c r="A18" s="400" t="s">
        <v>547</v>
      </c>
      <c r="B18" s="408"/>
      <c r="C18" s="77">
        <f>SUM(D18:I18)</f>
        <v>3414</v>
      </c>
      <c r="D18" s="77">
        <v>3260</v>
      </c>
      <c r="E18" s="77">
        <v>65</v>
      </c>
      <c r="F18" s="77">
        <v>1</v>
      </c>
      <c r="G18" s="77">
        <v>7</v>
      </c>
      <c r="H18" s="77">
        <v>77</v>
      </c>
      <c r="I18" s="77">
        <v>4</v>
      </c>
      <c r="J18" s="77"/>
      <c r="K18" s="400" t="s">
        <v>548</v>
      </c>
      <c r="L18" s="408"/>
      <c r="M18" s="77">
        <f>SUM(N18:S18)</f>
        <v>9</v>
      </c>
      <c r="N18" s="77" t="s">
        <v>720</v>
      </c>
      <c r="O18" s="77">
        <v>5</v>
      </c>
      <c r="P18" s="77">
        <v>4</v>
      </c>
      <c r="Q18" s="77" t="s">
        <v>720</v>
      </c>
      <c r="R18" s="77" t="s">
        <v>720</v>
      </c>
      <c r="S18" s="77" t="s">
        <v>720</v>
      </c>
    </row>
    <row r="19" spans="1:19" ht="24.75" customHeight="1">
      <c r="A19" s="400" t="s">
        <v>548</v>
      </c>
      <c r="B19" s="408"/>
      <c r="C19" s="77">
        <f>SUM(D19:I19)</f>
        <v>9</v>
      </c>
      <c r="D19" s="77">
        <v>9</v>
      </c>
      <c r="E19" s="77" t="s">
        <v>6</v>
      </c>
      <c r="F19" s="77" t="s">
        <v>6</v>
      </c>
      <c r="G19" s="77" t="s">
        <v>6</v>
      </c>
      <c r="H19" s="77" t="s">
        <v>6</v>
      </c>
      <c r="I19" s="77" t="s">
        <v>6</v>
      </c>
      <c r="J19" s="77"/>
      <c r="K19" s="113"/>
      <c r="L19" s="114"/>
      <c r="M19" s="80"/>
      <c r="N19" s="77"/>
      <c r="O19" s="77"/>
      <c r="P19" s="77"/>
      <c r="Q19" s="77"/>
      <c r="R19" s="77"/>
      <c r="S19" s="77"/>
    </row>
    <row r="20" spans="1:19" ht="24.75" customHeight="1">
      <c r="A20" s="113"/>
      <c r="B20" s="114"/>
      <c r="C20" s="77"/>
      <c r="D20" s="77"/>
      <c r="E20" s="77"/>
      <c r="F20" s="77"/>
      <c r="G20" s="77"/>
      <c r="H20" s="77"/>
      <c r="I20" s="77"/>
      <c r="J20" s="77"/>
      <c r="K20" s="390" t="s">
        <v>227</v>
      </c>
      <c r="L20" s="68" t="s">
        <v>228</v>
      </c>
      <c r="M20" s="77">
        <f>SUM(N20:S20)</f>
        <v>1178</v>
      </c>
      <c r="N20" s="77" t="s">
        <v>720</v>
      </c>
      <c r="O20" s="77">
        <v>457</v>
      </c>
      <c r="P20" s="77">
        <v>481</v>
      </c>
      <c r="Q20" s="77">
        <v>157</v>
      </c>
      <c r="R20" s="77">
        <v>53</v>
      </c>
      <c r="S20" s="77">
        <v>30</v>
      </c>
    </row>
    <row r="21" spans="1:19" ht="24.75" customHeight="1">
      <c r="A21" s="390" t="s">
        <v>227</v>
      </c>
      <c r="B21" s="68" t="s">
        <v>228</v>
      </c>
      <c r="C21" s="77">
        <f>SUM(D21:I21)</f>
        <v>1178</v>
      </c>
      <c r="D21" s="77">
        <v>1178</v>
      </c>
      <c r="E21" s="77" t="s">
        <v>6</v>
      </c>
      <c r="F21" s="77" t="s">
        <v>6</v>
      </c>
      <c r="G21" s="77" t="s">
        <v>6</v>
      </c>
      <c r="H21" s="77" t="s">
        <v>6</v>
      </c>
      <c r="I21" s="77" t="s">
        <v>6</v>
      </c>
      <c r="J21" s="77"/>
      <c r="K21" s="390"/>
      <c r="L21" s="68" t="s">
        <v>556</v>
      </c>
      <c r="M21" s="77">
        <f aca="true" t="shared" si="1" ref="M21:M39">SUM(N21:S21)</f>
        <v>852</v>
      </c>
      <c r="N21" s="77" t="s">
        <v>720</v>
      </c>
      <c r="O21" s="77">
        <v>168</v>
      </c>
      <c r="P21" s="77">
        <v>298</v>
      </c>
      <c r="Q21" s="77">
        <v>196</v>
      </c>
      <c r="R21" s="77">
        <v>102</v>
      </c>
      <c r="S21" s="77">
        <v>88</v>
      </c>
    </row>
    <row r="22" spans="1:19" ht="24.75" customHeight="1">
      <c r="A22" s="390"/>
      <c r="B22" s="68" t="s">
        <v>556</v>
      </c>
      <c r="C22" s="77">
        <f aca="true" t="shared" si="2" ref="C22:C32">SUM(D22:I22)</f>
        <v>852</v>
      </c>
      <c r="D22" s="77">
        <v>851</v>
      </c>
      <c r="E22" s="77" t="s">
        <v>6</v>
      </c>
      <c r="F22" s="77" t="s">
        <v>6</v>
      </c>
      <c r="G22" s="77" t="s">
        <v>6</v>
      </c>
      <c r="H22" s="77">
        <v>1</v>
      </c>
      <c r="I22" s="77" t="s">
        <v>6</v>
      </c>
      <c r="J22" s="77"/>
      <c r="K22" s="390"/>
      <c r="L22" s="68" t="s">
        <v>557</v>
      </c>
      <c r="M22" s="77">
        <f t="shared" si="1"/>
        <v>506</v>
      </c>
      <c r="N22" s="77" t="s">
        <v>720</v>
      </c>
      <c r="O22" s="77">
        <v>40</v>
      </c>
      <c r="P22" s="77">
        <v>159</v>
      </c>
      <c r="Q22" s="77">
        <v>150</v>
      </c>
      <c r="R22" s="77">
        <v>94</v>
      </c>
      <c r="S22" s="77">
        <v>63</v>
      </c>
    </row>
    <row r="23" spans="1:19" ht="24.75" customHeight="1">
      <c r="A23" s="390"/>
      <c r="B23" s="68" t="s">
        <v>557</v>
      </c>
      <c r="C23" s="77">
        <f t="shared" si="2"/>
        <v>506</v>
      </c>
      <c r="D23" s="77">
        <v>498</v>
      </c>
      <c r="E23" s="77" t="s">
        <v>6</v>
      </c>
      <c r="F23" s="77" t="s">
        <v>6</v>
      </c>
      <c r="G23" s="77" t="s">
        <v>6</v>
      </c>
      <c r="H23" s="77">
        <v>8</v>
      </c>
      <c r="I23" s="77" t="s">
        <v>6</v>
      </c>
      <c r="J23" s="77"/>
      <c r="K23" s="390"/>
      <c r="L23" s="68" t="s">
        <v>558</v>
      </c>
      <c r="M23" s="77">
        <f t="shared" si="1"/>
        <v>274</v>
      </c>
      <c r="N23" s="77" t="s">
        <v>720</v>
      </c>
      <c r="O23" s="77">
        <v>25</v>
      </c>
      <c r="P23" s="77">
        <v>77</v>
      </c>
      <c r="Q23" s="77">
        <v>78</v>
      </c>
      <c r="R23" s="77">
        <v>75</v>
      </c>
      <c r="S23" s="77">
        <v>19</v>
      </c>
    </row>
    <row r="24" spans="1:19" ht="24.75" customHeight="1">
      <c r="A24" s="390"/>
      <c r="B24" s="68" t="s">
        <v>558</v>
      </c>
      <c r="C24" s="77">
        <f t="shared" si="2"/>
        <v>274</v>
      </c>
      <c r="D24" s="77">
        <v>248</v>
      </c>
      <c r="E24" s="77" t="s">
        <v>6</v>
      </c>
      <c r="F24" s="77" t="s">
        <v>6</v>
      </c>
      <c r="G24" s="77" t="s">
        <v>6</v>
      </c>
      <c r="H24" s="77">
        <v>26</v>
      </c>
      <c r="I24" s="77" t="s">
        <v>6</v>
      </c>
      <c r="J24" s="77"/>
      <c r="K24" s="390"/>
      <c r="L24" s="114" t="s">
        <v>42</v>
      </c>
      <c r="M24" s="77">
        <f t="shared" si="1"/>
        <v>82</v>
      </c>
      <c r="N24" s="77" t="s">
        <v>720</v>
      </c>
      <c r="O24" s="77">
        <v>1</v>
      </c>
      <c r="P24" s="77">
        <v>11</v>
      </c>
      <c r="Q24" s="77">
        <v>32</v>
      </c>
      <c r="R24" s="77">
        <v>26</v>
      </c>
      <c r="S24" s="77">
        <v>12</v>
      </c>
    </row>
    <row r="25" spans="1:19" ht="24.75" customHeight="1">
      <c r="A25" s="390"/>
      <c r="B25" s="114" t="s">
        <v>42</v>
      </c>
      <c r="C25" s="77">
        <f t="shared" si="2"/>
        <v>82</v>
      </c>
      <c r="D25" s="77">
        <v>71</v>
      </c>
      <c r="E25" s="77">
        <v>10</v>
      </c>
      <c r="F25" s="77" t="s">
        <v>6</v>
      </c>
      <c r="G25" s="77" t="s">
        <v>6</v>
      </c>
      <c r="H25" s="77">
        <v>1</v>
      </c>
      <c r="I25" s="77" t="s">
        <v>6</v>
      </c>
      <c r="J25" s="77"/>
      <c r="K25" s="390"/>
      <c r="L25" s="114" t="s">
        <v>43</v>
      </c>
      <c r="M25" s="77">
        <f t="shared" si="1"/>
        <v>2</v>
      </c>
      <c r="N25" s="77" t="s">
        <v>720</v>
      </c>
      <c r="O25" s="77" t="s">
        <v>720</v>
      </c>
      <c r="P25" s="77" t="s">
        <v>720</v>
      </c>
      <c r="Q25" s="77" t="s">
        <v>720</v>
      </c>
      <c r="R25" s="77">
        <v>1</v>
      </c>
      <c r="S25" s="77">
        <v>1</v>
      </c>
    </row>
    <row r="26" spans="1:19" ht="24.75" customHeight="1">
      <c r="A26" s="390"/>
      <c r="B26" s="114" t="s">
        <v>43</v>
      </c>
      <c r="C26" s="77">
        <f t="shared" si="2"/>
        <v>2</v>
      </c>
      <c r="D26" s="77">
        <v>2</v>
      </c>
      <c r="E26" s="77" t="s">
        <v>6</v>
      </c>
      <c r="F26" s="77" t="s">
        <v>6</v>
      </c>
      <c r="G26" s="77" t="s">
        <v>6</v>
      </c>
      <c r="H26" s="77" t="s">
        <v>6</v>
      </c>
      <c r="I26" s="77" t="s">
        <v>6</v>
      </c>
      <c r="J26" s="77"/>
      <c r="K26" s="390"/>
      <c r="L26" s="114" t="s">
        <v>44</v>
      </c>
      <c r="M26" s="77">
        <f t="shared" si="1"/>
        <v>26</v>
      </c>
      <c r="N26" s="77" t="s">
        <v>720</v>
      </c>
      <c r="O26" s="77">
        <v>1</v>
      </c>
      <c r="P26" s="77">
        <v>2</v>
      </c>
      <c r="Q26" s="77">
        <v>8</v>
      </c>
      <c r="R26" s="77">
        <v>11</v>
      </c>
      <c r="S26" s="77">
        <v>4</v>
      </c>
    </row>
    <row r="27" spans="1:19" ht="24.75" customHeight="1">
      <c r="A27" s="390"/>
      <c r="B27" s="114" t="s">
        <v>44</v>
      </c>
      <c r="C27" s="77">
        <f t="shared" si="2"/>
        <v>26</v>
      </c>
      <c r="D27" s="77">
        <v>20</v>
      </c>
      <c r="E27" s="77">
        <v>6</v>
      </c>
      <c r="F27" s="77" t="s">
        <v>6</v>
      </c>
      <c r="G27" s="77" t="s">
        <v>6</v>
      </c>
      <c r="H27" s="77" t="s">
        <v>6</v>
      </c>
      <c r="I27" s="77" t="s">
        <v>6</v>
      </c>
      <c r="J27" s="77"/>
      <c r="K27" s="390"/>
      <c r="L27" s="114" t="s">
        <v>549</v>
      </c>
      <c r="M27" s="77">
        <f t="shared" si="1"/>
        <v>26</v>
      </c>
      <c r="N27" s="77" t="s">
        <v>720</v>
      </c>
      <c r="O27" s="77">
        <v>2</v>
      </c>
      <c r="P27" s="77">
        <v>7</v>
      </c>
      <c r="Q27" s="77">
        <v>4</v>
      </c>
      <c r="R27" s="77">
        <v>9</v>
      </c>
      <c r="S27" s="77">
        <v>4</v>
      </c>
    </row>
    <row r="28" spans="1:19" ht="24.75" customHeight="1">
      <c r="A28" s="390"/>
      <c r="B28" s="114" t="s">
        <v>549</v>
      </c>
      <c r="C28" s="77">
        <f t="shared" si="2"/>
        <v>26</v>
      </c>
      <c r="D28" s="77">
        <v>8</v>
      </c>
      <c r="E28" s="77">
        <v>18</v>
      </c>
      <c r="F28" s="77" t="s">
        <v>6</v>
      </c>
      <c r="G28" s="77" t="s">
        <v>6</v>
      </c>
      <c r="H28" s="77" t="s">
        <v>6</v>
      </c>
      <c r="I28" s="77" t="s">
        <v>6</v>
      </c>
      <c r="J28" s="77"/>
      <c r="K28" s="390"/>
      <c r="L28" s="114" t="s">
        <v>45</v>
      </c>
      <c r="M28" s="77">
        <f t="shared" si="1"/>
        <v>20</v>
      </c>
      <c r="N28" s="77" t="s">
        <v>720</v>
      </c>
      <c r="O28" s="77" t="s">
        <v>720</v>
      </c>
      <c r="P28" s="77" t="s">
        <v>720</v>
      </c>
      <c r="Q28" s="77">
        <v>2</v>
      </c>
      <c r="R28" s="77">
        <v>16</v>
      </c>
      <c r="S28" s="77">
        <v>2</v>
      </c>
    </row>
    <row r="29" spans="1:19" ht="24.75" customHeight="1">
      <c r="A29" s="390"/>
      <c r="B29" s="114" t="s">
        <v>45</v>
      </c>
      <c r="C29" s="77">
        <f t="shared" si="2"/>
        <v>20</v>
      </c>
      <c r="D29" s="77">
        <v>12</v>
      </c>
      <c r="E29" s="77">
        <v>6</v>
      </c>
      <c r="F29" s="77">
        <v>1</v>
      </c>
      <c r="G29" s="77">
        <v>1</v>
      </c>
      <c r="H29" s="77" t="s">
        <v>6</v>
      </c>
      <c r="I29" s="77" t="s">
        <v>6</v>
      </c>
      <c r="J29" s="77"/>
      <c r="K29" s="390"/>
      <c r="L29" s="114" t="s">
        <v>46</v>
      </c>
      <c r="M29" s="77">
        <f t="shared" si="1"/>
        <v>13</v>
      </c>
      <c r="N29" s="77" t="s">
        <v>720</v>
      </c>
      <c r="O29" s="77" t="s">
        <v>720</v>
      </c>
      <c r="P29" s="77" t="s">
        <v>720</v>
      </c>
      <c r="Q29" s="77">
        <v>2</v>
      </c>
      <c r="R29" s="77">
        <v>11</v>
      </c>
      <c r="S29" s="77" t="s">
        <v>720</v>
      </c>
    </row>
    <row r="30" spans="1:19" ht="24.75" customHeight="1">
      <c r="A30" s="390"/>
      <c r="B30" s="114" t="s">
        <v>46</v>
      </c>
      <c r="C30" s="77">
        <f t="shared" si="2"/>
        <v>13</v>
      </c>
      <c r="D30" s="77">
        <v>7</v>
      </c>
      <c r="E30" s="77">
        <v>5</v>
      </c>
      <c r="F30" s="77" t="s">
        <v>6</v>
      </c>
      <c r="G30" s="77" t="s">
        <v>6</v>
      </c>
      <c r="H30" s="77" t="s">
        <v>6</v>
      </c>
      <c r="I30" s="77">
        <v>1</v>
      </c>
      <c r="J30" s="77"/>
      <c r="K30" s="390"/>
      <c r="L30" s="114" t="s">
        <v>47</v>
      </c>
      <c r="M30" s="77">
        <f t="shared" si="1"/>
        <v>7</v>
      </c>
      <c r="N30" s="77" t="s">
        <v>720</v>
      </c>
      <c r="O30" s="77" t="s">
        <v>720</v>
      </c>
      <c r="P30" s="77" t="s">
        <v>720</v>
      </c>
      <c r="Q30" s="77">
        <v>1</v>
      </c>
      <c r="R30" s="77">
        <v>3</v>
      </c>
      <c r="S30" s="77">
        <v>3</v>
      </c>
    </row>
    <row r="31" spans="1:19" ht="24.75" customHeight="1">
      <c r="A31" s="390"/>
      <c r="B31" s="114" t="s">
        <v>47</v>
      </c>
      <c r="C31" s="77">
        <f t="shared" si="2"/>
        <v>7</v>
      </c>
      <c r="D31" s="77">
        <v>1</v>
      </c>
      <c r="E31" s="77">
        <v>3</v>
      </c>
      <c r="F31" s="77" t="s">
        <v>6</v>
      </c>
      <c r="G31" s="77">
        <v>2</v>
      </c>
      <c r="H31" s="77" t="s">
        <v>6</v>
      </c>
      <c r="I31" s="77">
        <v>1</v>
      </c>
      <c r="J31" s="77"/>
      <c r="K31" s="390"/>
      <c r="L31" s="114" t="s">
        <v>48</v>
      </c>
      <c r="M31" s="77">
        <f t="shared" si="1"/>
        <v>3</v>
      </c>
      <c r="N31" s="77" t="s">
        <v>720</v>
      </c>
      <c r="O31" s="77" t="s">
        <v>720</v>
      </c>
      <c r="P31" s="77" t="s">
        <v>720</v>
      </c>
      <c r="Q31" s="77" t="s">
        <v>720</v>
      </c>
      <c r="R31" s="77">
        <v>1</v>
      </c>
      <c r="S31" s="77">
        <v>2</v>
      </c>
    </row>
    <row r="32" spans="1:12" ht="24.75" customHeight="1">
      <c r="A32" s="390"/>
      <c r="B32" s="114" t="s">
        <v>48</v>
      </c>
      <c r="C32" s="77">
        <f t="shared" si="2"/>
        <v>3</v>
      </c>
      <c r="D32" s="77" t="s">
        <v>6</v>
      </c>
      <c r="E32" s="77">
        <v>2</v>
      </c>
      <c r="F32" s="77" t="s">
        <v>6</v>
      </c>
      <c r="G32" s="77">
        <v>1</v>
      </c>
      <c r="H32" s="77" t="s">
        <v>6</v>
      </c>
      <c r="I32" s="77" t="s">
        <v>6</v>
      </c>
      <c r="J32" s="77"/>
      <c r="K32" s="87"/>
      <c r="L32" s="115"/>
    </row>
    <row r="33" spans="1:19" ht="24.75" customHeight="1">
      <c r="A33" s="87"/>
      <c r="B33" s="115"/>
      <c r="C33" s="77"/>
      <c r="K33" s="400" t="s">
        <v>38</v>
      </c>
      <c r="L33" s="392"/>
      <c r="M33" s="77">
        <f t="shared" si="1"/>
        <v>67</v>
      </c>
      <c r="N33" s="77" t="s">
        <v>720</v>
      </c>
      <c r="O33" s="77">
        <v>1</v>
      </c>
      <c r="P33" s="77">
        <v>8</v>
      </c>
      <c r="Q33" s="77">
        <v>5</v>
      </c>
      <c r="R33" s="77">
        <v>7</v>
      </c>
      <c r="S33" s="77">
        <v>46</v>
      </c>
    </row>
    <row r="34" spans="1:19" ht="24.75" customHeight="1">
      <c r="A34" s="400" t="s">
        <v>38</v>
      </c>
      <c r="B34" s="392"/>
      <c r="C34" s="77">
        <f>SUM(D34:I34)</f>
        <v>67</v>
      </c>
      <c r="D34" s="77">
        <v>32</v>
      </c>
      <c r="E34" s="77">
        <v>6</v>
      </c>
      <c r="F34" s="77" t="s">
        <v>6</v>
      </c>
      <c r="G34" s="77">
        <v>3</v>
      </c>
      <c r="H34" s="77">
        <v>26</v>
      </c>
      <c r="I34" s="77" t="s">
        <v>6</v>
      </c>
      <c r="J34" s="77"/>
      <c r="K34" s="400" t="s">
        <v>39</v>
      </c>
      <c r="L34" s="392"/>
      <c r="M34" s="77">
        <f t="shared" si="1"/>
        <v>201</v>
      </c>
      <c r="N34" s="77" t="s">
        <v>6</v>
      </c>
      <c r="O34" s="77">
        <v>8</v>
      </c>
      <c r="P34" s="77">
        <v>32</v>
      </c>
      <c r="Q34" s="77">
        <v>38</v>
      </c>
      <c r="R34" s="77">
        <v>48</v>
      </c>
      <c r="S34" s="77">
        <v>75</v>
      </c>
    </row>
    <row r="35" spans="1:19" ht="24.75" customHeight="1">
      <c r="A35" s="400" t="s">
        <v>39</v>
      </c>
      <c r="B35" s="392"/>
      <c r="C35" s="77">
        <f>SUM(D35:I35)</f>
        <v>201</v>
      </c>
      <c r="D35" s="77">
        <v>181</v>
      </c>
      <c r="E35" s="77">
        <v>5</v>
      </c>
      <c r="F35" s="77" t="s">
        <v>6</v>
      </c>
      <c r="G35" s="77" t="s">
        <v>6</v>
      </c>
      <c r="H35" s="77">
        <v>15</v>
      </c>
      <c r="I35" s="77" t="s">
        <v>6</v>
      </c>
      <c r="J35" s="77"/>
      <c r="K35" s="400" t="s">
        <v>40</v>
      </c>
      <c r="L35" s="392"/>
      <c r="M35" s="77">
        <f t="shared" si="1"/>
        <v>19</v>
      </c>
      <c r="N35" s="77" t="s">
        <v>720</v>
      </c>
      <c r="O35" s="77">
        <v>8</v>
      </c>
      <c r="P35" s="77">
        <v>5</v>
      </c>
      <c r="Q35" s="77">
        <v>6</v>
      </c>
      <c r="R35" s="77" t="s">
        <v>6</v>
      </c>
      <c r="S35" s="77" t="s">
        <v>721</v>
      </c>
    </row>
    <row r="36" spans="1:19" ht="24.75" customHeight="1">
      <c r="A36" s="400" t="s">
        <v>40</v>
      </c>
      <c r="B36" s="392"/>
      <c r="C36" s="77">
        <f>SUM(D36:I36)</f>
        <v>19</v>
      </c>
      <c r="D36" s="77">
        <v>19</v>
      </c>
      <c r="E36" s="77" t="s">
        <v>6</v>
      </c>
      <c r="F36" s="77" t="s">
        <v>6</v>
      </c>
      <c r="G36" s="77" t="s">
        <v>6</v>
      </c>
      <c r="H36" s="77" t="s">
        <v>6</v>
      </c>
      <c r="I36" s="77" t="s">
        <v>6</v>
      </c>
      <c r="J36" s="77"/>
      <c r="K36" s="400" t="s">
        <v>41</v>
      </c>
      <c r="L36" s="392"/>
      <c r="M36" s="77">
        <f t="shared" si="1"/>
        <v>129</v>
      </c>
      <c r="N36" s="77" t="s">
        <v>6</v>
      </c>
      <c r="O36" s="77">
        <v>13</v>
      </c>
      <c r="P36" s="77">
        <v>18</v>
      </c>
      <c r="Q36" s="77">
        <v>26</v>
      </c>
      <c r="R36" s="77">
        <v>33</v>
      </c>
      <c r="S36" s="77">
        <v>39</v>
      </c>
    </row>
    <row r="37" spans="1:19" ht="24.75" customHeight="1">
      <c r="A37" s="400" t="s">
        <v>41</v>
      </c>
      <c r="B37" s="392"/>
      <c r="C37" s="77">
        <f>SUM(D37:I37)</f>
        <v>129</v>
      </c>
      <c r="D37" s="77">
        <v>123</v>
      </c>
      <c r="E37" s="77">
        <v>4</v>
      </c>
      <c r="F37" s="77" t="s">
        <v>6</v>
      </c>
      <c r="G37" s="77" t="s">
        <v>6</v>
      </c>
      <c r="H37" s="77" t="s">
        <v>6</v>
      </c>
      <c r="I37" s="77">
        <v>2</v>
      </c>
      <c r="J37" s="77"/>
      <c r="K37" s="113"/>
      <c r="L37" s="116" t="s">
        <v>220</v>
      </c>
      <c r="M37" s="77" t="s">
        <v>6</v>
      </c>
      <c r="N37" s="77" t="s">
        <v>6</v>
      </c>
      <c r="O37" s="77" t="s">
        <v>6</v>
      </c>
      <c r="P37" s="77" t="s">
        <v>6</v>
      </c>
      <c r="Q37" s="77" t="s">
        <v>6</v>
      </c>
      <c r="R37" s="77" t="s">
        <v>6</v>
      </c>
      <c r="S37" s="77" t="s">
        <v>6</v>
      </c>
    </row>
    <row r="38" spans="1:19" ht="24.75" customHeight="1">
      <c r="A38" s="113"/>
      <c r="B38" s="116" t="s">
        <v>220</v>
      </c>
      <c r="C38" s="78" t="s">
        <v>6</v>
      </c>
      <c r="D38" s="77" t="s">
        <v>6</v>
      </c>
      <c r="E38" s="77" t="s">
        <v>6</v>
      </c>
      <c r="F38" s="77" t="s">
        <v>6</v>
      </c>
      <c r="G38" s="77" t="s">
        <v>6</v>
      </c>
      <c r="H38" s="77" t="s">
        <v>6</v>
      </c>
      <c r="I38" s="77" t="s">
        <v>6</v>
      </c>
      <c r="J38" s="77"/>
      <c r="K38" s="113"/>
      <c r="L38" s="116" t="s">
        <v>221</v>
      </c>
      <c r="M38" s="77">
        <f t="shared" si="1"/>
        <v>107</v>
      </c>
      <c r="N38" s="77" t="s">
        <v>6</v>
      </c>
      <c r="O38" s="77">
        <v>8</v>
      </c>
      <c r="P38" s="77">
        <v>16</v>
      </c>
      <c r="Q38" s="77">
        <v>23</v>
      </c>
      <c r="R38" s="77">
        <v>30</v>
      </c>
      <c r="S38" s="77">
        <v>30</v>
      </c>
    </row>
    <row r="39" spans="1:19" ht="24.75" customHeight="1">
      <c r="A39" s="113"/>
      <c r="B39" s="116" t="s">
        <v>221</v>
      </c>
      <c r="C39" s="77">
        <f>SUM(D39:I39)</f>
        <v>107</v>
      </c>
      <c r="D39" s="77">
        <v>107</v>
      </c>
      <c r="E39" s="77" t="s">
        <v>6</v>
      </c>
      <c r="F39" s="77" t="s">
        <v>6</v>
      </c>
      <c r="G39" s="77" t="s">
        <v>6</v>
      </c>
      <c r="H39" s="77" t="s">
        <v>6</v>
      </c>
      <c r="I39" s="77" t="s">
        <v>6</v>
      </c>
      <c r="J39" s="77"/>
      <c r="K39" s="113"/>
      <c r="L39" s="116" t="s">
        <v>222</v>
      </c>
      <c r="M39" s="77">
        <f t="shared" si="1"/>
        <v>22</v>
      </c>
      <c r="N39" s="77" t="s">
        <v>6</v>
      </c>
      <c r="O39" s="77">
        <v>5</v>
      </c>
      <c r="P39" s="77">
        <v>2</v>
      </c>
      <c r="Q39" s="77">
        <v>3</v>
      </c>
      <c r="R39" s="77">
        <v>3</v>
      </c>
      <c r="S39" s="77">
        <v>9</v>
      </c>
    </row>
    <row r="40" spans="1:19" ht="24.75" customHeight="1">
      <c r="A40" s="113"/>
      <c r="B40" s="335" t="s">
        <v>222</v>
      </c>
      <c r="C40" s="77">
        <f>SUM(D40:I40)</f>
        <v>22</v>
      </c>
      <c r="D40" s="77">
        <v>16</v>
      </c>
      <c r="E40" s="77">
        <v>4</v>
      </c>
      <c r="F40" s="77" t="s">
        <v>6</v>
      </c>
      <c r="G40" s="77" t="s">
        <v>6</v>
      </c>
      <c r="H40" s="77" t="s">
        <v>6</v>
      </c>
      <c r="I40" s="77">
        <v>2</v>
      </c>
      <c r="J40" s="77"/>
      <c r="K40" s="113"/>
      <c r="L40" s="116"/>
      <c r="M40" s="77"/>
      <c r="N40" s="77"/>
      <c r="O40" s="77"/>
      <c r="P40" s="77"/>
      <c r="Q40" s="77"/>
      <c r="R40" s="77"/>
      <c r="S40" s="77"/>
    </row>
    <row r="41" spans="1:19" ht="24.75" customHeight="1">
      <c r="A41" s="87"/>
      <c r="B41" s="115"/>
      <c r="C41" s="77"/>
      <c r="D41" s="77"/>
      <c r="E41" s="77"/>
      <c r="F41" s="77"/>
      <c r="G41" s="77"/>
      <c r="H41" s="77"/>
      <c r="I41" s="77"/>
      <c r="J41" s="77"/>
      <c r="K41" s="400" t="s">
        <v>519</v>
      </c>
      <c r="L41" s="392"/>
      <c r="M41" s="77">
        <f>SUM(N41:S41)</f>
        <v>3240</v>
      </c>
      <c r="N41" s="77" t="s">
        <v>6</v>
      </c>
      <c r="O41" s="77">
        <v>726</v>
      </c>
      <c r="P41" s="77">
        <v>1085</v>
      </c>
      <c r="Q41" s="77">
        <v>656</v>
      </c>
      <c r="R41" s="77">
        <v>413</v>
      </c>
      <c r="S41" s="77">
        <v>360</v>
      </c>
    </row>
    <row r="42" spans="1:19" s="87" customFormat="1" ht="24.75" customHeight="1">
      <c r="A42" s="391" t="s">
        <v>551</v>
      </c>
      <c r="B42" s="392"/>
      <c r="C42" s="333">
        <f>SUM(D42:I42)</f>
        <v>3240</v>
      </c>
      <c r="D42" s="77">
        <v>3144</v>
      </c>
      <c r="E42" s="77">
        <v>15</v>
      </c>
      <c r="F42" s="77" t="s">
        <v>6</v>
      </c>
      <c r="G42" s="77">
        <v>3</v>
      </c>
      <c r="H42" s="77">
        <v>76</v>
      </c>
      <c r="I42" s="77">
        <v>2</v>
      </c>
      <c r="J42" s="3"/>
      <c r="K42" s="391" t="s">
        <v>520</v>
      </c>
      <c r="L42" s="401"/>
      <c r="M42" s="77">
        <f>SUM(N42:S42)</f>
        <v>176</v>
      </c>
      <c r="N42" s="77" t="s">
        <v>6</v>
      </c>
      <c r="O42" s="77">
        <v>4</v>
      </c>
      <c r="P42" s="77">
        <v>20</v>
      </c>
      <c r="Q42" s="77">
        <v>49</v>
      </c>
      <c r="R42" s="77">
        <v>77</v>
      </c>
      <c r="S42" s="77">
        <v>26</v>
      </c>
    </row>
    <row r="43" spans="1:19" ht="24.75" customHeight="1">
      <c r="A43" s="400" t="s">
        <v>552</v>
      </c>
      <c r="B43" s="392"/>
      <c r="C43" s="333">
        <f>SUM(D43:I43)</f>
        <v>176</v>
      </c>
      <c r="D43" s="77">
        <v>121</v>
      </c>
      <c r="E43" s="77">
        <v>48</v>
      </c>
      <c r="F43" s="77">
        <v>1</v>
      </c>
      <c r="G43" s="77">
        <v>3</v>
      </c>
      <c r="H43" s="77">
        <v>1</v>
      </c>
      <c r="I43" s="77">
        <v>2</v>
      </c>
      <c r="J43" s="3"/>
      <c r="K43" s="402" t="s">
        <v>223</v>
      </c>
      <c r="L43" s="403"/>
      <c r="M43" s="129">
        <f>SUM(N43:S43)</f>
        <v>3</v>
      </c>
      <c r="N43" s="79" t="s">
        <v>6</v>
      </c>
      <c r="O43" s="79" t="s">
        <v>6</v>
      </c>
      <c r="P43" s="79" t="s">
        <v>6</v>
      </c>
      <c r="Q43" s="79" t="s">
        <v>6</v>
      </c>
      <c r="R43" s="79">
        <v>1</v>
      </c>
      <c r="S43" s="79">
        <v>2</v>
      </c>
    </row>
    <row r="44" spans="1:11" ht="24.75" customHeight="1">
      <c r="A44" s="402" t="s">
        <v>223</v>
      </c>
      <c r="B44" s="411"/>
      <c r="C44" s="334">
        <f>SUM(D44:I44)</f>
        <v>3</v>
      </c>
      <c r="D44" s="79" t="s">
        <v>6</v>
      </c>
      <c r="E44" s="79">
        <v>2</v>
      </c>
      <c r="F44" s="79" t="s">
        <v>6</v>
      </c>
      <c r="G44" s="79">
        <v>1</v>
      </c>
      <c r="H44" s="79" t="s">
        <v>6</v>
      </c>
      <c r="I44" s="79" t="s">
        <v>6</v>
      </c>
      <c r="J44" s="3"/>
      <c r="K44" s="80" t="s">
        <v>457</v>
      </c>
    </row>
    <row r="45" spans="1:10" ht="24.75" customHeight="1">
      <c r="A45" s="80" t="s">
        <v>456</v>
      </c>
      <c r="J45" s="3"/>
    </row>
    <row r="46" spans="1:10" ht="24.75" customHeight="1">
      <c r="A46" s="80" t="s">
        <v>265</v>
      </c>
      <c r="J46" s="3"/>
    </row>
    <row r="47" ht="24.75" customHeight="1">
      <c r="J47" s="3"/>
    </row>
    <row r="48" ht="24.75" customHeight="1">
      <c r="J48" s="3"/>
    </row>
    <row r="49" ht="24.75" customHeight="1">
      <c r="J49" s="3"/>
    </row>
    <row r="50" ht="24.75" customHeight="1">
      <c r="J50" s="3"/>
    </row>
  </sheetData>
  <sheetProtection/>
  <mergeCells count="51">
    <mergeCell ref="A4:I4"/>
    <mergeCell ref="K41:L41"/>
    <mergeCell ref="K10:L10"/>
    <mergeCell ref="K11:L11"/>
    <mergeCell ref="A36:B36"/>
    <mergeCell ref="A17:B17"/>
    <mergeCell ref="K14:L14"/>
    <mergeCell ref="K17:L17"/>
    <mergeCell ref="K12:L12"/>
    <mergeCell ref="A44:B44"/>
    <mergeCell ref="A37:B37"/>
    <mergeCell ref="K13:L13"/>
    <mergeCell ref="A34:B34"/>
    <mergeCell ref="A35:B35"/>
    <mergeCell ref="K16:L16"/>
    <mergeCell ref="K35:L35"/>
    <mergeCell ref="A43:B43"/>
    <mergeCell ref="K18:L18"/>
    <mergeCell ref="K36:L36"/>
    <mergeCell ref="K33:L33"/>
    <mergeCell ref="K42:L42"/>
    <mergeCell ref="K43:L43"/>
    <mergeCell ref="A11:B11"/>
    <mergeCell ref="A12:B12"/>
    <mergeCell ref="A13:B13"/>
    <mergeCell ref="A14:B14"/>
    <mergeCell ref="A19:B19"/>
    <mergeCell ref="A18:B18"/>
    <mergeCell ref="K34:L34"/>
    <mergeCell ref="A42:B42"/>
    <mergeCell ref="A2:S2"/>
    <mergeCell ref="K5:S5"/>
    <mergeCell ref="A5:I5"/>
    <mergeCell ref="S7:S8"/>
    <mergeCell ref="R7:R8"/>
    <mergeCell ref="Q7:Q8"/>
    <mergeCell ref="E7:I7"/>
    <mergeCell ref="K20:K31"/>
    <mergeCell ref="A7:B9"/>
    <mergeCell ref="E8:E9"/>
    <mergeCell ref="F8:F9"/>
    <mergeCell ref="G8:G9"/>
    <mergeCell ref="H8:H9"/>
    <mergeCell ref="A21:A32"/>
    <mergeCell ref="A15:B15"/>
    <mergeCell ref="I8:I9"/>
    <mergeCell ref="P7:P8"/>
    <mergeCell ref="O7:O8"/>
    <mergeCell ref="N7:N8"/>
    <mergeCell ref="M7:M8"/>
    <mergeCell ref="K7:L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zoomScale="76" zoomScaleNormal="76" zoomScalePageLayoutView="0" workbookViewId="0" topLeftCell="D1">
      <selection activeCell="A1" sqref="A1"/>
    </sheetView>
  </sheetViews>
  <sheetFormatPr defaultColWidth="10.59765625" defaultRowHeight="18" customHeight="1"/>
  <cols>
    <col min="1" max="1" width="16.09765625" style="80" customWidth="1"/>
    <col min="2" max="2" width="10" style="80" bestFit="1" customWidth="1"/>
    <col min="3" max="3" width="10.19921875" style="80" customWidth="1"/>
    <col min="4" max="5" width="10" style="80" bestFit="1" customWidth="1"/>
    <col min="6" max="6" width="14" style="80" customWidth="1"/>
    <col min="7" max="7" width="11.8984375" style="80" customWidth="1"/>
    <col min="8" max="8" width="10" style="80" bestFit="1" customWidth="1"/>
    <col min="9" max="9" width="14.59765625" style="80" bestFit="1" customWidth="1"/>
    <col min="10" max="10" width="10" style="80" bestFit="1" customWidth="1"/>
    <col min="11" max="11" width="14.59765625" style="80" bestFit="1" customWidth="1"/>
    <col min="12" max="12" width="10" style="80" bestFit="1" customWidth="1"/>
    <col min="13" max="13" width="8.3984375" style="80" customWidth="1"/>
    <col min="14" max="14" width="5.59765625" style="80" customWidth="1"/>
    <col min="15" max="15" width="21.5" style="80" customWidth="1"/>
    <col min="16" max="16" width="14.09765625" style="78" customWidth="1"/>
    <col min="17" max="18" width="15" style="78" customWidth="1"/>
    <col min="19" max="20" width="17.59765625" style="78" customWidth="1"/>
    <col min="21" max="23" width="17.59765625" style="80" customWidth="1"/>
    <col min="24" max="16384" width="10.59765625" style="80" customWidth="1"/>
  </cols>
  <sheetData>
    <row r="1" spans="1:20" s="143" customFormat="1" ht="18" customHeight="1">
      <c r="A1" s="1" t="s">
        <v>452</v>
      </c>
      <c r="B1" s="1"/>
      <c r="C1" s="1"/>
      <c r="P1" s="196"/>
      <c r="Q1" s="196"/>
      <c r="R1" s="196"/>
      <c r="S1" s="196"/>
      <c r="T1" s="2" t="s">
        <v>453</v>
      </c>
    </row>
    <row r="2" spans="1:20" ht="18" customHeight="1">
      <c r="A2" s="393" t="s">
        <v>742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134"/>
      <c r="N2" s="393" t="s">
        <v>743</v>
      </c>
      <c r="O2" s="393"/>
      <c r="P2" s="393"/>
      <c r="Q2" s="393"/>
      <c r="R2" s="393"/>
      <c r="S2" s="393"/>
      <c r="T2" s="393"/>
    </row>
    <row r="3" spans="1:22" ht="18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98"/>
      <c r="N3" s="394" t="s">
        <v>689</v>
      </c>
      <c r="O3" s="395"/>
      <c r="P3" s="395"/>
      <c r="Q3" s="395"/>
      <c r="R3" s="395"/>
      <c r="S3" s="395"/>
      <c r="T3" s="395"/>
      <c r="U3" s="87"/>
      <c r="V3" s="87"/>
    </row>
    <row r="4" spans="1:22" ht="18" customHeight="1" thickBot="1">
      <c r="A4" s="144"/>
      <c r="B4" s="144"/>
      <c r="C4" s="144"/>
      <c r="D4" s="144"/>
      <c r="E4" s="256"/>
      <c r="F4" s="256"/>
      <c r="G4" s="256"/>
      <c r="H4" s="256"/>
      <c r="I4" s="256"/>
      <c r="J4" s="256"/>
      <c r="K4" s="256"/>
      <c r="L4" s="256"/>
      <c r="M4" s="98"/>
      <c r="O4" s="153"/>
      <c r="P4" s="97"/>
      <c r="Q4" s="97"/>
      <c r="R4" s="97"/>
      <c r="S4" s="97"/>
      <c r="T4" s="97" t="s">
        <v>359</v>
      </c>
      <c r="U4" s="87"/>
      <c r="V4" s="87"/>
    </row>
    <row r="5" spans="1:22" ht="18" customHeight="1">
      <c r="A5" s="650" t="s">
        <v>360</v>
      </c>
      <c r="B5" s="656" t="s">
        <v>190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98"/>
      <c r="N5" s="578" t="s">
        <v>701</v>
      </c>
      <c r="O5" s="580"/>
      <c r="P5" s="218" t="s">
        <v>8</v>
      </c>
      <c r="Q5" s="301" t="s">
        <v>479</v>
      </c>
      <c r="R5" s="301" t="s">
        <v>480</v>
      </c>
      <c r="S5" s="301" t="s">
        <v>481</v>
      </c>
      <c r="T5" s="302" t="s">
        <v>482</v>
      </c>
      <c r="U5" s="87"/>
      <c r="V5" s="87"/>
    </row>
    <row r="6" spans="1:22" ht="18" customHeight="1">
      <c r="A6" s="651"/>
      <c r="B6" s="616" t="s">
        <v>14</v>
      </c>
      <c r="C6" s="616"/>
      <c r="D6" s="616"/>
      <c r="E6" s="628"/>
      <c r="F6" s="615" t="s">
        <v>15</v>
      </c>
      <c r="G6" s="616"/>
      <c r="H6" s="628"/>
      <c r="I6" s="615" t="s">
        <v>192</v>
      </c>
      <c r="J6" s="616"/>
      <c r="K6" s="616"/>
      <c r="L6" s="616"/>
      <c r="M6" s="98"/>
      <c r="N6" s="587" t="s">
        <v>224</v>
      </c>
      <c r="O6" s="655"/>
      <c r="P6" s="370">
        <f>SUM(P8,P26,P30)</f>
        <v>79</v>
      </c>
      <c r="Q6" s="371">
        <f>SUM(Q8,Q26,Q30)</f>
        <v>79</v>
      </c>
      <c r="R6" s="371">
        <f>SUM(R8,R26,R30)</f>
        <v>87</v>
      </c>
      <c r="S6" s="371">
        <f>SUM(S8,S26,S30)</f>
        <v>83</v>
      </c>
      <c r="T6" s="371">
        <f>SUM(T8,T26,T30)</f>
        <v>81</v>
      </c>
      <c r="U6" s="87"/>
      <c r="V6" s="87"/>
    </row>
    <row r="7" spans="1:22" ht="18" customHeight="1">
      <c r="A7" s="651"/>
      <c r="B7" s="628" t="s">
        <v>352</v>
      </c>
      <c r="C7" s="619" t="s">
        <v>691</v>
      </c>
      <c r="D7" s="619" t="s">
        <v>704</v>
      </c>
      <c r="E7" s="620" t="s">
        <v>483</v>
      </c>
      <c r="F7" s="619" t="s">
        <v>703</v>
      </c>
      <c r="G7" s="619" t="s">
        <v>702</v>
      </c>
      <c r="H7" s="619" t="s">
        <v>696</v>
      </c>
      <c r="I7" s="625" t="s">
        <v>695</v>
      </c>
      <c r="J7" s="626"/>
      <c r="K7" s="625" t="s">
        <v>694</v>
      </c>
      <c r="L7" s="627"/>
      <c r="M7" s="98"/>
      <c r="N7" s="298"/>
      <c r="O7" s="299"/>
      <c r="P7" s="296"/>
      <c r="Q7" s="297"/>
      <c r="R7" s="297"/>
      <c r="S7" s="297"/>
      <c r="T7" s="297"/>
      <c r="U7" s="87"/>
      <c r="V7" s="87"/>
    </row>
    <row r="8" spans="1:22" ht="18" customHeight="1">
      <c r="A8" s="651"/>
      <c r="B8" s="628"/>
      <c r="C8" s="620"/>
      <c r="D8" s="620"/>
      <c r="E8" s="620"/>
      <c r="F8" s="620"/>
      <c r="G8" s="620"/>
      <c r="H8" s="620"/>
      <c r="I8" s="621" t="s">
        <v>692</v>
      </c>
      <c r="J8" s="636"/>
      <c r="K8" s="621" t="s">
        <v>693</v>
      </c>
      <c r="L8" s="622"/>
      <c r="M8" s="98"/>
      <c r="N8" s="585" t="s">
        <v>484</v>
      </c>
      <c r="O8" s="584"/>
      <c r="P8" s="296">
        <f>SUM(P9:P24)</f>
        <v>77</v>
      </c>
      <c r="Q8" s="297">
        <f>SUM(Q9:Q24)</f>
        <v>77</v>
      </c>
      <c r="R8" s="297">
        <f>SUM(R9:R24)</f>
        <v>85</v>
      </c>
      <c r="S8" s="297">
        <f>SUM(S9:S24)</f>
        <v>81</v>
      </c>
      <c r="T8" s="297">
        <f>SUM(T9:T24)</f>
        <v>80</v>
      </c>
      <c r="U8" s="87"/>
      <c r="V8" s="87"/>
    </row>
    <row r="9" spans="1:22" ht="18" customHeight="1">
      <c r="A9" s="652"/>
      <c r="B9" s="628"/>
      <c r="C9" s="620"/>
      <c r="D9" s="620"/>
      <c r="E9" s="629"/>
      <c r="F9" s="620"/>
      <c r="G9" s="620"/>
      <c r="H9" s="620"/>
      <c r="I9" s="110" t="s">
        <v>195</v>
      </c>
      <c r="J9" s="260" t="s">
        <v>196</v>
      </c>
      <c r="K9" s="260" t="s">
        <v>195</v>
      </c>
      <c r="L9" s="261" t="s">
        <v>196</v>
      </c>
      <c r="M9" s="98"/>
      <c r="N9" s="87"/>
      <c r="O9" s="118" t="s">
        <v>193</v>
      </c>
      <c r="P9" s="258">
        <v>8</v>
      </c>
      <c r="Q9" s="97">
        <v>3</v>
      </c>
      <c r="R9" s="97">
        <v>12</v>
      </c>
      <c r="S9" s="97">
        <v>15</v>
      </c>
      <c r="T9" s="97">
        <v>31</v>
      </c>
      <c r="U9" s="87"/>
      <c r="V9" s="87"/>
    </row>
    <row r="10" spans="1:22" ht="18" customHeight="1">
      <c r="A10" s="262"/>
      <c r="B10" s="263"/>
      <c r="C10" s="264"/>
      <c r="D10" s="265"/>
      <c r="E10" s="266"/>
      <c r="F10" s="87"/>
      <c r="G10" s="97"/>
      <c r="H10" s="97"/>
      <c r="I10" s="108"/>
      <c r="J10" s="108" t="s">
        <v>361</v>
      </c>
      <c r="K10" s="108" t="s">
        <v>361</v>
      </c>
      <c r="L10" s="108" t="s">
        <v>361</v>
      </c>
      <c r="M10" s="87"/>
      <c r="N10" s="98"/>
      <c r="O10" s="118" t="s">
        <v>194</v>
      </c>
      <c r="P10" s="258">
        <v>0</v>
      </c>
      <c r="Q10" s="97">
        <v>0</v>
      </c>
      <c r="R10" s="97">
        <v>0</v>
      </c>
      <c r="S10" s="97">
        <v>0</v>
      </c>
      <c r="T10" s="97">
        <v>0</v>
      </c>
      <c r="U10" s="87"/>
      <c r="V10" s="87"/>
    </row>
    <row r="11" spans="1:22" ht="18" customHeight="1">
      <c r="A11" s="121" t="s">
        <v>8</v>
      </c>
      <c r="B11" s="368">
        <v>138</v>
      </c>
      <c r="C11" s="111">
        <v>22</v>
      </c>
      <c r="D11" s="267">
        <v>71</v>
      </c>
      <c r="E11" s="85">
        <v>45</v>
      </c>
      <c r="F11" s="85">
        <v>22</v>
      </c>
      <c r="G11" s="85">
        <v>85</v>
      </c>
      <c r="H11" s="85">
        <v>350</v>
      </c>
      <c r="I11" s="85">
        <v>5005</v>
      </c>
      <c r="J11" s="85">
        <v>751</v>
      </c>
      <c r="K11" s="85">
        <v>5141</v>
      </c>
      <c r="L11" s="85">
        <v>772</v>
      </c>
      <c r="M11" s="98"/>
      <c r="N11" s="87"/>
      <c r="O11" s="125" t="s">
        <v>16</v>
      </c>
      <c r="P11" s="258">
        <v>1</v>
      </c>
      <c r="Q11" s="97">
        <v>0</v>
      </c>
      <c r="R11" s="97">
        <v>0</v>
      </c>
      <c r="S11" s="97">
        <v>0</v>
      </c>
      <c r="T11" s="97">
        <v>0</v>
      </c>
      <c r="U11" s="87"/>
      <c r="V11" s="87"/>
    </row>
    <row r="12" spans="1:22" ht="18" customHeight="1">
      <c r="A12" s="262"/>
      <c r="B12" s="268"/>
      <c r="C12" s="267"/>
      <c r="D12" s="267"/>
      <c r="E12" s="87"/>
      <c r="F12" s="87"/>
      <c r="G12" s="87"/>
      <c r="H12" s="87"/>
      <c r="I12" s="87"/>
      <c r="J12" s="87"/>
      <c r="K12" s="87"/>
      <c r="L12" s="87"/>
      <c r="M12" s="87"/>
      <c r="N12" s="98"/>
      <c r="O12" s="125" t="s">
        <v>17</v>
      </c>
      <c r="P12" s="258">
        <v>0</v>
      </c>
      <c r="Q12" s="97">
        <v>0</v>
      </c>
      <c r="R12" s="97">
        <v>5</v>
      </c>
      <c r="S12" s="97">
        <v>2</v>
      </c>
      <c r="T12" s="97">
        <v>2</v>
      </c>
      <c r="U12" s="87"/>
      <c r="V12" s="87"/>
    </row>
    <row r="13" spans="1:22" ht="18" customHeight="1">
      <c r="A13" s="262"/>
      <c r="B13" s="268"/>
      <c r="C13" s="267"/>
      <c r="D13" s="111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18" t="s">
        <v>18</v>
      </c>
      <c r="P13" s="258">
        <v>24</v>
      </c>
      <c r="Q13" s="97">
        <v>27</v>
      </c>
      <c r="R13" s="97">
        <v>31</v>
      </c>
      <c r="S13" s="97">
        <v>32</v>
      </c>
      <c r="T13" s="97">
        <v>25</v>
      </c>
      <c r="U13" s="87"/>
      <c r="V13" s="87"/>
    </row>
    <row r="14" spans="1:22" ht="18" customHeight="1">
      <c r="A14" s="280">
        <v>60</v>
      </c>
      <c r="B14" s="368">
        <f>SUM(C14:E14)</f>
        <v>133</v>
      </c>
      <c r="C14" s="111">
        <v>25</v>
      </c>
      <c r="D14" s="267">
        <v>48</v>
      </c>
      <c r="E14" s="85">
        <v>60</v>
      </c>
      <c r="F14" s="85">
        <v>22</v>
      </c>
      <c r="G14" s="85">
        <v>71</v>
      </c>
      <c r="H14" s="85">
        <v>580</v>
      </c>
      <c r="I14" s="85">
        <v>4539</v>
      </c>
      <c r="J14" s="85">
        <v>681</v>
      </c>
      <c r="K14" s="85">
        <v>1932</v>
      </c>
      <c r="L14" s="85">
        <v>290</v>
      </c>
      <c r="M14" s="87"/>
      <c r="N14" s="87"/>
      <c r="O14" s="118" t="s">
        <v>19</v>
      </c>
      <c r="P14" s="258">
        <v>1</v>
      </c>
      <c r="Q14" s="97">
        <v>2</v>
      </c>
      <c r="R14" s="97">
        <v>1</v>
      </c>
      <c r="S14" s="97">
        <v>0</v>
      </c>
      <c r="T14" s="97">
        <v>0</v>
      </c>
      <c r="U14" s="87"/>
      <c r="V14" s="87"/>
    </row>
    <row r="15" spans="1:22" ht="18" customHeight="1">
      <c r="A15" s="281"/>
      <c r="B15" s="268"/>
      <c r="C15" s="267"/>
      <c r="D15" s="267"/>
      <c r="E15" s="87"/>
      <c r="F15" s="87"/>
      <c r="G15" s="87"/>
      <c r="H15" s="87"/>
      <c r="I15" s="87"/>
      <c r="J15" s="87"/>
      <c r="K15" s="87"/>
      <c r="L15" s="87"/>
      <c r="M15" s="98"/>
      <c r="N15" s="87"/>
      <c r="O15" s="118" t="s">
        <v>20</v>
      </c>
      <c r="P15" s="258">
        <v>0</v>
      </c>
      <c r="Q15" s="97" t="s">
        <v>6</v>
      </c>
      <c r="R15" s="97" t="s">
        <v>6</v>
      </c>
      <c r="S15" s="97" t="s">
        <v>6</v>
      </c>
      <c r="T15" s="97" t="s">
        <v>6</v>
      </c>
      <c r="U15" s="87"/>
      <c r="V15" s="87"/>
    </row>
    <row r="16" spans="1:22" ht="18" customHeight="1">
      <c r="A16" s="281"/>
      <c r="B16" s="268"/>
      <c r="C16" s="267"/>
      <c r="D16" s="111"/>
      <c r="E16" s="98"/>
      <c r="F16" s="98"/>
      <c r="G16" s="98"/>
      <c r="H16" s="98"/>
      <c r="I16" s="98"/>
      <c r="J16" s="98"/>
      <c r="K16" s="98"/>
      <c r="L16" s="98"/>
      <c r="M16" s="87"/>
      <c r="N16" s="87"/>
      <c r="O16" s="125" t="s">
        <v>21</v>
      </c>
      <c r="P16" s="258">
        <v>13</v>
      </c>
      <c r="Q16" s="97">
        <v>10</v>
      </c>
      <c r="R16" s="97">
        <v>6</v>
      </c>
      <c r="S16" s="97">
        <v>4</v>
      </c>
      <c r="T16" s="97">
        <v>6</v>
      </c>
      <c r="U16" s="87"/>
      <c r="V16" s="87"/>
    </row>
    <row r="17" spans="1:22" ht="18" customHeight="1">
      <c r="A17" s="280">
        <v>61</v>
      </c>
      <c r="B17" s="368">
        <f>SUM(C17:E17)</f>
        <v>126</v>
      </c>
      <c r="C17" s="111">
        <v>23</v>
      </c>
      <c r="D17" s="267">
        <v>34</v>
      </c>
      <c r="E17" s="85">
        <v>69</v>
      </c>
      <c r="F17" s="85">
        <v>18</v>
      </c>
      <c r="G17" s="85">
        <v>70</v>
      </c>
      <c r="H17" s="85">
        <v>705</v>
      </c>
      <c r="I17" s="85">
        <v>2862</v>
      </c>
      <c r="J17" s="85">
        <v>430</v>
      </c>
      <c r="K17" s="85">
        <v>3447</v>
      </c>
      <c r="L17" s="85">
        <v>518</v>
      </c>
      <c r="M17" s="98"/>
      <c r="N17" s="98"/>
      <c r="O17" s="118" t="s">
        <v>22</v>
      </c>
      <c r="P17" s="258">
        <v>23</v>
      </c>
      <c r="Q17" s="97">
        <v>28</v>
      </c>
      <c r="R17" s="97">
        <v>26</v>
      </c>
      <c r="S17" s="97">
        <v>22</v>
      </c>
      <c r="T17" s="97">
        <v>11</v>
      </c>
      <c r="U17" s="87"/>
      <c r="V17" s="87"/>
    </row>
    <row r="18" spans="1:22" ht="18" customHeight="1">
      <c r="A18" s="281"/>
      <c r="B18" s="268"/>
      <c r="C18" s="267"/>
      <c r="D18" s="26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125" t="s">
        <v>23</v>
      </c>
      <c r="P18" s="258">
        <v>1</v>
      </c>
      <c r="Q18" s="97">
        <v>2</v>
      </c>
      <c r="R18" s="97">
        <v>1</v>
      </c>
      <c r="S18" s="97">
        <v>2</v>
      </c>
      <c r="T18" s="97">
        <v>3</v>
      </c>
      <c r="U18" s="87"/>
      <c r="V18" s="87"/>
    </row>
    <row r="19" spans="1:22" ht="18" customHeight="1">
      <c r="A19" s="281"/>
      <c r="B19" s="268"/>
      <c r="C19" s="267"/>
      <c r="D19" s="111"/>
      <c r="E19" s="98"/>
      <c r="F19" s="98"/>
      <c r="G19" s="98"/>
      <c r="H19" s="98"/>
      <c r="I19" s="98"/>
      <c r="J19" s="98"/>
      <c r="K19" s="98"/>
      <c r="L19" s="98"/>
      <c r="M19" s="87"/>
      <c r="N19" s="98"/>
      <c r="O19" s="118" t="s">
        <v>24</v>
      </c>
      <c r="P19" s="258" t="s">
        <v>6</v>
      </c>
      <c r="Q19" s="97" t="s">
        <v>6</v>
      </c>
      <c r="R19" s="97" t="s">
        <v>6</v>
      </c>
      <c r="S19" s="97">
        <v>0</v>
      </c>
      <c r="T19" s="97">
        <v>0</v>
      </c>
      <c r="U19" s="87"/>
      <c r="V19" s="87"/>
    </row>
    <row r="20" spans="1:22" ht="18" customHeight="1">
      <c r="A20" s="280">
        <v>62</v>
      </c>
      <c r="B20" s="368">
        <f>SUM(C20:E20)</f>
        <v>128</v>
      </c>
      <c r="C20" s="111">
        <v>22</v>
      </c>
      <c r="D20" s="267">
        <v>30</v>
      </c>
      <c r="E20" s="85">
        <v>76</v>
      </c>
      <c r="F20" s="85">
        <v>19</v>
      </c>
      <c r="G20" s="85">
        <v>46</v>
      </c>
      <c r="H20" s="85">
        <v>1054</v>
      </c>
      <c r="I20" s="85">
        <v>4613</v>
      </c>
      <c r="J20" s="85">
        <v>693</v>
      </c>
      <c r="K20" s="85">
        <v>4898</v>
      </c>
      <c r="L20" s="85">
        <v>735</v>
      </c>
      <c r="M20" s="87"/>
      <c r="N20" s="87"/>
      <c r="O20" s="118" t="s">
        <v>362</v>
      </c>
      <c r="P20" s="258">
        <v>0</v>
      </c>
      <c r="Q20" s="97">
        <v>0</v>
      </c>
      <c r="R20" s="97">
        <v>0</v>
      </c>
      <c r="S20" s="97">
        <v>0</v>
      </c>
      <c r="T20" s="97">
        <v>0</v>
      </c>
      <c r="U20" s="87"/>
      <c r="V20" s="87"/>
    </row>
    <row r="21" spans="1:22" ht="18" customHeight="1">
      <c r="A21" s="281"/>
      <c r="B21" s="268"/>
      <c r="C21" s="267"/>
      <c r="D21" s="267"/>
      <c r="E21" s="87"/>
      <c r="F21" s="87"/>
      <c r="G21" s="87"/>
      <c r="H21" s="87"/>
      <c r="I21" s="87"/>
      <c r="J21" s="87"/>
      <c r="K21" s="87"/>
      <c r="L21" s="87"/>
      <c r="M21" s="98"/>
      <c r="N21" s="98"/>
      <c r="O21" s="125" t="s">
        <v>25</v>
      </c>
      <c r="P21" s="258" t="s">
        <v>6</v>
      </c>
      <c r="Q21" s="97" t="s">
        <v>6</v>
      </c>
      <c r="R21" s="97">
        <v>0</v>
      </c>
      <c r="S21" s="97">
        <v>0</v>
      </c>
      <c r="T21" s="97">
        <v>0</v>
      </c>
      <c r="U21" s="87"/>
      <c r="V21" s="87"/>
    </row>
    <row r="22" spans="1:22" ht="18" customHeight="1">
      <c r="A22" s="281"/>
      <c r="B22" s="268"/>
      <c r="C22" s="267"/>
      <c r="D22" s="111"/>
      <c r="E22" s="98"/>
      <c r="F22" s="98"/>
      <c r="G22" s="98"/>
      <c r="H22" s="98"/>
      <c r="I22" s="98"/>
      <c r="J22" s="98"/>
      <c r="K22" s="98"/>
      <c r="L22" s="98"/>
      <c r="M22" s="87"/>
      <c r="N22" s="87"/>
      <c r="O22" s="118" t="s">
        <v>26</v>
      </c>
      <c r="P22" s="258">
        <v>0</v>
      </c>
      <c r="Q22" s="97">
        <v>0</v>
      </c>
      <c r="R22" s="97">
        <v>0</v>
      </c>
      <c r="S22" s="97">
        <v>1</v>
      </c>
      <c r="T22" s="97">
        <v>0</v>
      </c>
      <c r="U22" s="87"/>
      <c r="V22" s="87"/>
    </row>
    <row r="23" spans="1:22" ht="18" customHeight="1">
      <c r="A23" s="288">
        <v>63</v>
      </c>
      <c r="B23" s="369">
        <f>SUM(C23:E23)</f>
        <v>124</v>
      </c>
      <c r="C23" s="289">
        <v>21</v>
      </c>
      <c r="D23" s="290">
        <v>34</v>
      </c>
      <c r="E23" s="291">
        <v>69</v>
      </c>
      <c r="F23" s="291">
        <v>18</v>
      </c>
      <c r="G23" s="291">
        <v>46</v>
      </c>
      <c r="H23" s="291">
        <v>1060</v>
      </c>
      <c r="I23" s="291">
        <v>4807</v>
      </c>
      <c r="J23" s="291">
        <v>721</v>
      </c>
      <c r="K23" s="291">
        <v>4886</v>
      </c>
      <c r="L23" s="291">
        <v>733</v>
      </c>
      <c r="M23" s="87"/>
      <c r="N23" s="87"/>
      <c r="O23" s="118" t="s">
        <v>27</v>
      </c>
      <c r="P23" s="258">
        <v>2</v>
      </c>
      <c r="Q23" s="97">
        <v>2</v>
      </c>
      <c r="R23" s="97">
        <v>1</v>
      </c>
      <c r="S23" s="97">
        <v>1</v>
      </c>
      <c r="T23" s="97">
        <v>1</v>
      </c>
      <c r="U23" s="87"/>
      <c r="V23" s="87"/>
    </row>
    <row r="24" spans="1:22" ht="18" customHeight="1">
      <c r="A24" s="259"/>
      <c r="B24" s="269"/>
      <c r="C24" s="270"/>
      <c r="D24" s="270"/>
      <c r="E24" s="186"/>
      <c r="F24" s="271"/>
      <c r="G24" s="271"/>
      <c r="H24" s="271"/>
      <c r="I24" s="271"/>
      <c r="J24" s="271"/>
      <c r="K24" s="271"/>
      <c r="L24" s="271"/>
      <c r="M24" s="98"/>
      <c r="N24" s="87"/>
      <c r="O24" s="118" t="s">
        <v>366</v>
      </c>
      <c r="P24" s="258">
        <v>4</v>
      </c>
      <c r="Q24" s="97">
        <v>3</v>
      </c>
      <c r="R24" s="97">
        <v>2</v>
      </c>
      <c r="S24" s="97">
        <v>2</v>
      </c>
      <c r="T24" s="97">
        <v>1</v>
      </c>
      <c r="U24" s="87"/>
      <c r="V24" s="87"/>
    </row>
    <row r="25" spans="1:22" ht="18" customHeight="1">
      <c r="A25" s="272" t="s">
        <v>462</v>
      </c>
      <c r="B25" s="272"/>
      <c r="C25" s="272"/>
      <c r="M25" s="87"/>
      <c r="N25" s="98"/>
      <c r="P25" s="258"/>
      <c r="Q25" s="97"/>
      <c r="R25" s="97"/>
      <c r="S25" s="97"/>
      <c r="T25" s="97"/>
      <c r="U25" s="87"/>
      <c r="V25" s="87"/>
    </row>
    <row r="26" spans="13:22" ht="18" customHeight="1">
      <c r="M26" s="87"/>
      <c r="N26" s="585" t="s">
        <v>356</v>
      </c>
      <c r="O26" s="586"/>
      <c r="P26" s="296">
        <f>SUM(P27:P28)</f>
        <v>1</v>
      </c>
      <c r="Q26" s="297">
        <f>SUM(Q27:Q28)</f>
        <v>0</v>
      </c>
      <c r="R26" s="297">
        <f>SUM(R27:R28)</f>
        <v>1</v>
      </c>
      <c r="S26" s="297">
        <f>SUM(S27:S28)</f>
        <v>1</v>
      </c>
      <c r="T26" s="297">
        <f>SUM(T27:T28)</f>
        <v>1</v>
      </c>
      <c r="U26" s="87"/>
      <c r="V26" s="87"/>
    </row>
    <row r="27" spans="13:22" ht="18" customHeight="1">
      <c r="M27" s="87"/>
      <c r="N27" s="87"/>
      <c r="O27" s="118" t="s">
        <v>368</v>
      </c>
      <c r="P27" s="258">
        <v>1</v>
      </c>
      <c r="Q27" s="97">
        <v>0</v>
      </c>
      <c r="R27" s="97">
        <v>1</v>
      </c>
      <c r="S27" s="97">
        <v>1</v>
      </c>
      <c r="T27" s="97">
        <v>1</v>
      </c>
      <c r="U27" s="87"/>
      <c r="V27" s="87"/>
    </row>
    <row r="28" spans="13:22" ht="18" customHeight="1" thickBot="1">
      <c r="M28" s="98"/>
      <c r="N28" s="98"/>
      <c r="O28" s="125" t="s">
        <v>369</v>
      </c>
      <c r="P28" s="258" t="s">
        <v>6</v>
      </c>
      <c r="Q28" s="97" t="s">
        <v>6</v>
      </c>
      <c r="R28" s="97" t="s">
        <v>6</v>
      </c>
      <c r="S28" s="97" t="s">
        <v>6</v>
      </c>
      <c r="T28" s="97" t="s">
        <v>6</v>
      </c>
      <c r="U28" s="87"/>
      <c r="V28" s="87"/>
    </row>
    <row r="29" spans="1:22" ht="18" customHeight="1">
      <c r="A29" s="658" t="s">
        <v>363</v>
      </c>
      <c r="B29" s="633" t="s">
        <v>211</v>
      </c>
      <c r="C29" s="634"/>
      <c r="D29" s="634"/>
      <c r="E29" s="634"/>
      <c r="F29" s="634"/>
      <c r="G29" s="635"/>
      <c r="H29" s="637" t="s">
        <v>364</v>
      </c>
      <c r="I29" s="638"/>
      <c r="J29" s="638"/>
      <c r="M29" s="98"/>
      <c r="N29" s="98"/>
      <c r="O29" s="147"/>
      <c r="P29" s="258"/>
      <c r="Q29" s="97"/>
      <c r="R29" s="97"/>
      <c r="S29" s="97"/>
      <c r="T29" s="97"/>
      <c r="U29" s="87"/>
      <c r="V29" s="87"/>
    </row>
    <row r="30" spans="1:22" ht="18" customHeight="1">
      <c r="A30" s="659"/>
      <c r="B30" s="654" t="s">
        <v>191</v>
      </c>
      <c r="C30" s="640"/>
      <c r="D30" s="639" t="s">
        <v>705</v>
      </c>
      <c r="E30" s="640"/>
      <c r="F30" s="630" t="s">
        <v>212</v>
      </c>
      <c r="G30" s="631"/>
      <c r="H30" s="630" t="s">
        <v>365</v>
      </c>
      <c r="I30" s="632"/>
      <c r="J30" s="632"/>
      <c r="M30" s="87"/>
      <c r="N30" s="585" t="s">
        <v>697</v>
      </c>
      <c r="O30" s="586"/>
      <c r="P30" s="296">
        <f>SUM(P31:P32)</f>
        <v>1</v>
      </c>
      <c r="Q30" s="297">
        <f>SUM(Q31:Q32)</f>
        <v>2</v>
      </c>
      <c r="R30" s="297">
        <f>SUM(R31:R32)</f>
        <v>1</v>
      </c>
      <c r="S30" s="297">
        <f>SUM(S31:S32)</f>
        <v>1</v>
      </c>
      <c r="T30" s="297">
        <f>SUM(T31:T32)</f>
        <v>0</v>
      </c>
      <c r="U30" s="87"/>
      <c r="V30" s="87"/>
    </row>
    <row r="31" spans="1:22" ht="18" customHeight="1">
      <c r="A31" s="660"/>
      <c r="B31" s="102" t="s">
        <v>213</v>
      </c>
      <c r="C31" s="102" t="s">
        <v>214</v>
      </c>
      <c r="D31" s="102" t="s">
        <v>213</v>
      </c>
      <c r="E31" s="102" t="s">
        <v>214</v>
      </c>
      <c r="F31" s="102" t="s">
        <v>215</v>
      </c>
      <c r="G31" s="102" t="s">
        <v>675</v>
      </c>
      <c r="H31" s="102" t="s">
        <v>197</v>
      </c>
      <c r="I31" s="102" t="s">
        <v>210</v>
      </c>
      <c r="J31" s="287" t="s">
        <v>367</v>
      </c>
      <c r="M31" s="98"/>
      <c r="N31" s="87"/>
      <c r="O31" s="118" t="s">
        <v>674</v>
      </c>
      <c r="P31" s="258">
        <v>1</v>
      </c>
      <c r="Q31" s="97">
        <v>1</v>
      </c>
      <c r="R31" s="97">
        <v>1</v>
      </c>
      <c r="S31" s="97">
        <v>1</v>
      </c>
      <c r="T31" s="97">
        <v>0</v>
      </c>
      <c r="U31" s="87"/>
      <c r="V31" s="87"/>
    </row>
    <row r="32" spans="1:22" ht="18" customHeight="1">
      <c r="A32" s="273"/>
      <c r="B32" s="274"/>
      <c r="C32" s="274"/>
      <c r="D32" s="275" t="s">
        <v>216</v>
      </c>
      <c r="E32" s="108"/>
      <c r="F32" s="108" t="s">
        <v>217</v>
      </c>
      <c r="G32" s="275" t="s">
        <v>677</v>
      </c>
      <c r="H32" s="108"/>
      <c r="I32" s="108"/>
      <c r="J32" s="275" t="s">
        <v>677</v>
      </c>
      <c r="M32" s="98"/>
      <c r="N32" s="87"/>
      <c r="O32" s="118" t="s">
        <v>161</v>
      </c>
      <c r="P32" s="258">
        <v>0</v>
      </c>
      <c r="Q32" s="97">
        <v>1</v>
      </c>
      <c r="R32" s="97">
        <v>0</v>
      </c>
      <c r="S32" s="97">
        <v>0</v>
      </c>
      <c r="T32" s="97" t="s">
        <v>676</v>
      </c>
      <c r="U32" s="87"/>
      <c r="V32" s="87"/>
    </row>
    <row r="33" spans="1:22" ht="18" customHeight="1">
      <c r="A33" s="282" t="s">
        <v>8</v>
      </c>
      <c r="B33" s="77">
        <v>3</v>
      </c>
      <c r="C33" s="77" t="s">
        <v>676</v>
      </c>
      <c r="D33" s="77">
        <v>109</v>
      </c>
      <c r="E33" s="77" t="s">
        <v>289</v>
      </c>
      <c r="F33" s="77">
        <v>208</v>
      </c>
      <c r="G33" s="77" t="s">
        <v>676</v>
      </c>
      <c r="H33" s="77">
        <v>26</v>
      </c>
      <c r="I33" s="77">
        <v>75</v>
      </c>
      <c r="J33" s="77">
        <v>98</v>
      </c>
      <c r="M33" s="98"/>
      <c r="N33" s="98"/>
      <c r="O33" s="147"/>
      <c r="P33" s="258"/>
      <c r="Q33" s="97"/>
      <c r="R33" s="97"/>
      <c r="S33" s="97"/>
      <c r="T33" s="97"/>
      <c r="U33" s="87"/>
      <c r="V33" s="87"/>
    </row>
    <row r="34" spans="1:22" ht="18" customHeight="1">
      <c r="A34" s="283"/>
      <c r="B34" s="85"/>
      <c r="C34" s="85"/>
      <c r="D34" s="85"/>
      <c r="E34" s="85"/>
      <c r="F34" s="85"/>
      <c r="G34" s="85"/>
      <c r="H34" s="85"/>
      <c r="I34" s="85"/>
      <c r="J34" s="85"/>
      <c r="M34" s="87"/>
      <c r="N34" s="402" t="s">
        <v>678</v>
      </c>
      <c r="O34" s="661"/>
      <c r="P34" s="276" t="s">
        <v>676</v>
      </c>
      <c r="Q34" s="130" t="s">
        <v>676</v>
      </c>
      <c r="R34" s="130" t="s">
        <v>676</v>
      </c>
      <c r="S34" s="130" t="s">
        <v>676</v>
      </c>
      <c r="T34" s="130" t="s">
        <v>676</v>
      </c>
      <c r="U34" s="87"/>
      <c r="V34" s="87"/>
    </row>
    <row r="35" spans="1:22" ht="18" customHeight="1">
      <c r="A35" s="283"/>
      <c r="B35" s="87"/>
      <c r="C35" s="87"/>
      <c r="D35" s="87"/>
      <c r="E35" s="87"/>
      <c r="F35" s="87"/>
      <c r="G35" s="87"/>
      <c r="H35" s="87"/>
      <c r="I35" s="87"/>
      <c r="J35" s="87"/>
      <c r="M35" s="87"/>
      <c r="N35" s="80" t="s">
        <v>463</v>
      </c>
      <c r="P35" s="97"/>
      <c r="Q35" s="97"/>
      <c r="R35" s="97"/>
      <c r="S35" s="97"/>
      <c r="T35" s="97"/>
      <c r="U35" s="87"/>
      <c r="V35" s="87"/>
    </row>
    <row r="36" spans="1:22" ht="18" customHeight="1">
      <c r="A36" s="284">
        <v>60</v>
      </c>
      <c r="B36" s="77">
        <v>3</v>
      </c>
      <c r="C36" s="77" t="s">
        <v>676</v>
      </c>
      <c r="D36" s="77">
        <v>102</v>
      </c>
      <c r="E36" s="77" t="s">
        <v>289</v>
      </c>
      <c r="F36" s="77">
        <v>92</v>
      </c>
      <c r="G36" s="77" t="s">
        <v>289</v>
      </c>
      <c r="H36" s="77">
        <v>21</v>
      </c>
      <c r="I36" s="77">
        <v>72</v>
      </c>
      <c r="J36" s="77">
        <v>71</v>
      </c>
      <c r="M36" s="98"/>
      <c r="P36" s="97"/>
      <c r="Q36" s="97"/>
      <c r="R36" s="97"/>
      <c r="S36" s="97"/>
      <c r="T36" s="97"/>
      <c r="U36" s="87"/>
      <c r="V36" s="87"/>
    </row>
    <row r="37" spans="1:22" ht="18" customHeight="1">
      <c r="A37" s="285"/>
      <c r="B37" s="87"/>
      <c r="C37" s="87"/>
      <c r="D37" s="87"/>
      <c r="E37" s="87"/>
      <c r="F37" s="87"/>
      <c r="G37" s="87"/>
      <c r="H37" s="87"/>
      <c r="I37" s="87"/>
      <c r="J37" s="87"/>
      <c r="M37" s="98"/>
      <c r="P37" s="97"/>
      <c r="Q37" s="97"/>
      <c r="R37" s="97"/>
      <c r="S37" s="97"/>
      <c r="T37" s="97"/>
      <c r="U37" s="87"/>
      <c r="V37" s="87"/>
    </row>
    <row r="38" spans="1:22" ht="18" customHeight="1">
      <c r="A38" s="285"/>
      <c r="B38" s="85"/>
      <c r="C38" s="85"/>
      <c r="D38" s="85"/>
      <c r="E38" s="85"/>
      <c r="F38" s="85"/>
      <c r="G38" s="85"/>
      <c r="H38" s="85"/>
      <c r="I38" s="85"/>
      <c r="J38" s="85"/>
      <c r="M38" s="87"/>
      <c r="P38" s="97"/>
      <c r="Q38" s="97"/>
      <c r="R38" s="97"/>
      <c r="S38" s="97"/>
      <c r="T38" s="97"/>
      <c r="U38" s="87"/>
      <c r="V38" s="87"/>
    </row>
    <row r="39" spans="1:22" ht="18" customHeight="1">
      <c r="A39" s="284">
        <v>61</v>
      </c>
      <c r="B39" s="77">
        <v>2</v>
      </c>
      <c r="C39" s="77" t="s">
        <v>289</v>
      </c>
      <c r="D39" s="77">
        <v>92</v>
      </c>
      <c r="E39" s="77" t="s">
        <v>289</v>
      </c>
      <c r="F39" s="77">
        <v>64</v>
      </c>
      <c r="G39" s="77" t="s">
        <v>289</v>
      </c>
      <c r="H39" s="77">
        <v>17</v>
      </c>
      <c r="I39" s="77">
        <v>70</v>
      </c>
      <c r="J39" s="77">
        <v>85</v>
      </c>
      <c r="M39" s="87"/>
      <c r="N39" s="111"/>
      <c r="O39" s="111"/>
      <c r="P39" s="97"/>
      <c r="Q39" s="97"/>
      <c r="R39" s="97"/>
      <c r="S39" s="97"/>
      <c r="T39" s="97"/>
      <c r="U39" s="87"/>
      <c r="V39" s="87"/>
    </row>
    <row r="40" spans="1:22" ht="18" customHeight="1">
      <c r="A40" s="285"/>
      <c r="B40" s="98"/>
      <c r="C40" s="98"/>
      <c r="D40" s="98"/>
      <c r="E40" s="98"/>
      <c r="F40" s="98"/>
      <c r="G40" s="98"/>
      <c r="H40" s="98"/>
      <c r="I40" s="98"/>
      <c r="J40" s="98"/>
      <c r="M40" s="87"/>
      <c r="N40" s="394" t="s">
        <v>690</v>
      </c>
      <c r="O40" s="395"/>
      <c r="P40" s="395"/>
      <c r="Q40" s="395"/>
      <c r="R40" s="395"/>
      <c r="S40" s="395"/>
      <c r="T40" s="395"/>
      <c r="U40" s="87"/>
      <c r="V40" s="87"/>
    </row>
    <row r="41" spans="1:22" ht="18" customHeight="1" thickBot="1">
      <c r="A41" s="285"/>
      <c r="B41" s="87"/>
      <c r="C41" s="87"/>
      <c r="D41" s="87"/>
      <c r="E41" s="87"/>
      <c r="F41" s="87"/>
      <c r="G41" s="87"/>
      <c r="H41" s="87"/>
      <c r="I41" s="87"/>
      <c r="J41" s="87"/>
      <c r="O41" s="153"/>
      <c r="P41" s="97"/>
      <c r="Q41" s="97"/>
      <c r="R41" s="97"/>
      <c r="S41" s="97"/>
      <c r="T41" s="97" t="s">
        <v>679</v>
      </c>
      <c r="U41" s="87"/>
      <c r="V41" s="87"/>
    </row>
    <row r="42" spans="1:22" ht="18" customHeight="1">
      <c r="A42" s="284">
        <v>62</v>
      </c>
      <c r="B42" s="77">
        <v>2</v>
      </c>
      <c r="C42" s="77" t="s">
        <v>289</v>
      </c>
      <c r="D42" s="77">
        <v>59</v>
      </c>
      <c r="E42" s="77" t="s">
        <v>289</v>
      </c>
      <c r="F42" s="77">
        <v>16</v>
      </c>
      <c r="G42" s="77" t="s">
        <v>289</v>
      </c>
      <c r="H42" s="77">
        <v>17</v>
      </c>
      <c r="I42" s="77">
        <v>84</v>
      </c>
      <c r="J42" s="77">
        <v>81</v>
      </c>
      <c r="N42" s="623" t="s">
        <v>680</v>
      </c>
      <c r="O42" s="624"/>
      <c r="P42" s="332" t="s">
        <v>8</v>
      </c>
      <c r="Q42" s="332" t="s">
        <v>9</v>
      </c>
      <c r="R42" s="332" t="s">
        <v>10</v>
      </c>
      <c r="S42" s="332" t="s">
        <v>11</v>
      </c>
      <c r="T42" s="331" t="s">
        <v>12</v>
      </c>
      <c r="U42" s="87"/>
      <c r="V42" s="87"/>
    </row>
    <row r="43" spans="1:20" ht="18" customHeight="1">
      <c r="A43" s="285"/>
      <c r="B43" s="87"/>
      <c r="C43" s="87"/>
      <c r="D43" s="87"/>
      <c r="E43" s="87"/>
      <c r="F43" s="87"/>
      <c r="G43" s="87"/>
      <c r="H43" s="87"/>
      <c r="I43" s="87"/>
      <c r="J43" s="87"/>
      <c r="N43" s="587" t="s">
        <v>535</v>
      </c>
      <c r="O43" s="653"/>
      <c r="P43" s="370">
        <f>SUM(P45,P56,P61)</f>
        <v>153</v>
      </c>
      <c r="Q43" s="371">
        <f>SUM(Q45,Q56,Q61)</f>
        <v>163</v>
      </c>
      <c r="R43" s="371">
        <f>SUM(R45,R56,R61)</f>
        <v>134</v>
      </c>
      <c r="S43" s="371">
        <f>SUM(S45,S56,S61)</f>
        <v>134</v>
      </c>
      <c r="T43" s="371">
        <f>SUM(T45,T56,T61)</f>
        <v>119</v>
      </c>
    </row>
    <row r="44" spans="1:20" ht="18" customHeight="1">
      <c r="A44" s="285"/>
      <c r="B44" s="98"/>
      <c r="C44" s="98"/>
      <c r="D44" s="98"/>
      <c r="E44" s="98"/>
      <c r="F44" s="98"/>
      <c r="G44" s="98"/>
      <c r="H44" s="98"/>
      <c r="I44" s="98"/>
      <c r="J44" s="98"/>
      <c r="M44" s="134"/>
      <c r="N44" s="294"/>
      <c r="O44" s="295"/>
      <c r="P44" s="296"/>
      <c r="Q44" s="297"/>
      <c r="R44" s="297"/>
      <c r="S44" s="297"/>
      <c r="T44" s="297"/>
    </row>
    <row r="45" spans="1:20" ht="18" customHeight="1">
      <c r="A45" s="292">
        <v>63</v>
      </c>
      <c r="B45" s="293">
        <v>2</v>
      </c>
      <c r="C45" s="293" t="s">
        <v>289</v>
      </c>
      <c r="D45" s="293">
        <v>59</v>
      </c>
      <c r="E45" s="293" t="s">
        <v>289</v>
      </c>
      <c r="F45" s="293">
        <v>16</v>
      </c>
      <c r="G45" s="293" t="s">
        <v>289</v>
      </c>
      <c r="H45" s="293">
        <v>19</v>
      </c>
      <c r="I45" s="293">
        <v>113</v>
      </c>
      <c r="J45" s="293">
        <v>240</v>
      </c>
      <c r="M45" s="134"/>
      <c r="N45" s="585" t="s">
        <v>28</v>
      </c>
      <c r="O45" s="586"/>
      <c r="P45" s="296">
        <f>SUM(P46:P53)</f>
        <v>152</v>
      </c>
      <c r="Q45" s="297">
        <f>SUM(Q46:Q53)</f>
        <v>162</v>
      </c>
      <c r="R45" s="297">
        <f>SUM(R46:R53)</f>
        <v>133</v>
      </c>
      <c r="S45" s="297">
        <f>SUM(S46:S53)</f>
        <v>132</v>
      </c>
      <c r="T45" s="297">
        <f>SUM(T46:T53)</f>
        <v>117</v>
      </c>
    </row>
    <row r="46" spans="1:31" ht="18" customHeight="1">
      <c r="A46" s="162"/>
      <c r="B46" s="79"/>
      <c r="C46" s="79"/>
      <c r="D46" s="278"/>
      <c r="E46" s="278"/>
      <c r="F46" s="278"/>
      <c r="G46" s="278"/>
      <c r="H46" s="278"/>
      <c r="I46" s="278"/>
      <c r="J46" s="278"/>
      <c r="M46" s="134"/>
      <c r="N46" s="272"/>
      <c r="O46" s="118" t="s">
        <v>681</v>
      </c>
      <c r="P46" s="258">
        <v>13</v>
      </c>
      <c r="Q46" s="97">
        <v>18</v>
      </c>
      <c r="R46" s="97">
        <v>16</v>
      </c>
      <c r="S46" s="97">
        <v>12</v>
      </c>
      <c r="T46" s="97">
        <v>11</v>
      </c>
      <c r="V46" s="111"/>
      <c r="W46" s="277"/>
      <c r="X46" s="277"/>
      <c r="Y46" s="277"/>
      <c r="Z46" s="277"/>
      <c r="AA46" s="277"/>
      <c r="AB46" s="277"/>
      <c r="AC46" s="277"/>
      <c r="AD46" s="277"/>
      <c r="AE46" s="277"/>
    </row>
    <row r="47" spans="1:20" ht="18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M47" s="134"/>
      <c r="N47" s="272"/>
      <c r="O47" s="118" t="s">
        <v>198</v>
      </c>
      <c r="P47" s="258">
        <v>56</v>
      </c>
      <c r="Q47" s="97">
        <v>46</v>
      </c>
      <c r="R47" s="97">
        <v>39</v>
      </c>
      <c r="S47" s="97">
        <v>32</v>
      </c>
      <c r="T47" s="97">
        <v>37</v>
      </c>
    </row>
    <row r="48" spans="1:20" ht="18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M48" s="134"/>
      <c r="N48" s="96"/>
      <c r="O48" s="125" t="s">
        <v>682</v>
      </c>
      <c r="P48" s="258">
        <v>8</v>
      </c>
      <c r="Q48" s="97">
        <v>6</v>
      </c>
      <c r="R48" s="97">
        <v>7</v>
      </c>
      <c r="S48" s="97">
        <v>8</v>
      </c>
      <c r="T48" s="97">
        <v>8</v>
      </c>
    </row>
    <row r="49" spans="1:20" ht="18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M49" s="134"/>
      <c r="N49" s="272"/>
      <c r="O49" s="118" t="s">
        <v>683</v>
      </c>
      <c r="P49" s="258">
        <v>27</v>
      </c>
      <c r="Q49" s="97">
        <v>32</v>
      </c>
      <c r="R49" s="97">
        <v>19</v>
      </c>
      <c r="S49" s="97">
        <v>50</v>
      </c>
      <c r="T49" s="97">
        <v>43</v>
      </c>
    </row>
    <row r="50" spans="1:20" ht="18" customHeight="1" thickBot="1">
      <c r="A50" s="272"/>
      <c r="B50" s="272"/>
      <c r="C50" s="272"/>
      <c r="D50" s="158"/>
      <c r="E50" s="97"/>
      <c r="F50" s="97"/>
      <c r="G50" s="158"/>
      <c r="H50" s="97"/>
      <c r="I50" s="97"/>
      <c r="J50" s="158"/>
      <c r="M50" s="134"/>
      <c r="N50" s="96"/>
      <c r="O50" s="118" t="s">
        <v>684</v>
      </c>
      <c r="P50" s="258" t="s">
        <v>289</v>
      </c>
      <c r="Q50" s="97" t="s">
        <v>676</v>
      </c>
      <c r="R50" s="97" t="s">
        <v>676</v>
      </c>
      <c r="S50" s="97" t="s">
        <v>676</v>
      </c>
      <c r="T50" s="97" t="s">
        <v>676</v>
      </c>
    </row>
    <row r="51" spans="1:21" ht="18" customHeight="1">
      <c r="A51" s="650" t="s">
        <v>687</v>
      </c>
      <c r="B51" s="641" t="s">
        <v>370</v>
      </c>
      <c r="C51" s="642"/>
      <c r="D51" s="642"/>
      <c r="E51" s="642"/>
      <c r="F51" s="642"/>
      <c r="G51" s="643"/>
      <c r="H51" s="644" t="s">
        <v>218</v>
      </c>
      <c r="I51" s="381"/>
      <c r="N51" s="272"/>
      <c r="O51" s="118" t="s">
        <v>685</v>
      </c>
      <c r="P51" s="258">
        <v>47</v>
      </c>
      <c r="Q51" s="97">
        <v>60</v>
      </c>
      <c r="R51" s="97">
        <v>51</v>
      </c>
      <c r="S51" s="97">
        <v>27</v>
      </c>
      <c r="T51" s="97">
        <v>15</v>
      </c>
      <c r="U51" s="87"/>
    </row>
    <row r="52" spans="1:21" ht="18" customHeight="1">
      <c r="A52" s="651"/>
      <c r="B52" s="647" t="s">
        <v>365</v>
      </c>
      <c r="C52" s="648"/>
      <c r="D52" s="649"/>
      <c r="E52" s="647" t="s">
        <v>364</v>
      </c>
      <c r="F52" s="648"/>
      <c r="G52" s="649"/>
      <c r="H52" s="645"/>
      <c r="I52" s="646"/>
      <c r="N52" s="272"/>
      <c r="O52" s="125" t="s">
        <v>686</v>
      </c>
      <c r="P52" s="258" t="s">
        <v>676</v>
      </c>
      <c r="Q52" s="97" t="s">
        <v>676</v>
      </c>
      <c r="R52" s="97" t="s">
        <v>676</v>
      </c>
      <c r="S52" s="97" t="s">
        <v>676</v>
      </c>
      <c r="T52" s="97" t="s">
        <v>676</v>
      </c>
      <c r="U52" s="87"/>
    </row>
    <row r="53" spans="1:21" ht="18" customHeight="1">
      <c r="A53" s="652"/>
      <c r="B53" s="102" t="s">
        <v>197</v>
      </c>
      <c r="C53" s="102" t="s">
        <v>210</v>
      </c>
      <c r="D53" s="102" t="s">
        <v>367</v>
      </c>
      <c r="E53" s="102" t="s">
        <v>197</v>
      </c>
      <c r="F53" s="102" t="s">
        <v>210</v>
      </c>
      <c r="G53" s="102" t="s">
        <v>367</v>
      </c>
      <c r="H53" s="102" t="s">
        <v>197</v>
      </c>
      <c r="I53" s="287" t="s">
        <v>219</v>
      </c>
      <c r="M53" s="134"/>
      <c r="N53" s="96"/>
      <c r="O53" s="118" t="s">
        <v>136</v>
      </c>
      <c r="P53" s="258">
        <v>1</v>
      </c>
      <c r="Q53" s="97">
        <v>0</v>
      </c>
      <c r="R53" s="97">
        <v>1</v>
      </c>
      <c r="S53" s="97">
        <v>3</v>
      </c>
      <c r="T53" s="97">
        <v>3</v>
      </c>
      <c r="U53" s="87"/>
    </row>
    <row r="54" spans="1:21" ht="18" customHeight="1">
      <c r="A54" s="221"/>
      <c r="B54" s="274"/>
      <c r="C54" s="274"/>
      <c r="D54" s="275" t="s">
        <v>677</v>
      </c>
      <c r="E54" s="108"/>
      <c r="F54" s="108"/>
      <c r="G54" s="275" t="s">
        <v>677</v>
      </c>
      <c r="H54" s="108"/>
      <c r="I54" s="108"/>
      <c r="N54" s="272"/>
      <c r="P54" s="80"/>
      <c r="Q54" s="87"/>
      <c r="R54" s="87"/>
      <c r="S54" s="87"/>
      <c r="T54" s="80"/>
      <c r="U54" s="87"/>
    </row>
    <row r="55" spans="1:21" ht="18" customHeight="1">
      <c r="A55" s="282" t="s">
        <v>8</v>
      </c>
      <c r="B55" s="77">
        <v>131</v>
      </c>
      <c r="C55" s="77" t="s">
        <v>49</v>
      </c>
      <c r="D55" s="77">
        <v>187</v>
      </c>
      <c r="E55" s="77" t="s">
        <v>676</v>
      </c>
      <c r="F55" s="77" t="s">
        <v>676</v>
      </c>
      <c r="G55" s="77" t="s">
        <v>676</v>
      </c>
      <c r="H55" s="77">
        <v>4</v>
      </c>
      <c r="I55" s="77">
        <v>1</v>
      </c>
      <c r="M55" s="134"/>
      <c r="N55" s="96"/>
      <c r="O55" s="123"/>
      <c r="P55" s="258"/>
      <c r="Q55" s="97"/>
      <c r="R55" s="97"/>
      <c r="S55" s="97"/>
      <c r="T55" s="97"/>
      <c r="U55" s="87"/>
    </row>
    <row r="56" spans="1:20" ht="18" customHeight="1">
      <c r="A56" s="283"/>
      <c r="B56" s="85"/>
      <c r="C56" s="85"/>
      <c r="D56" s="85"/>
      <c r="E56" s="85"/>
      <c r="F56" s="85"/>
      <c r="G56" s="85"/>
      <c r="H56" s="85"/>
      <c r="I56" s="85"/>
      <c r="N56" s="585" t="s">
        <v>536</v>
      </c>
      <c r="O56" s="586"/>
      <c r="P56" s="296">
        <v>0</v>
      </c>
      <c r="Q56" s="297">
        <v>0</v>
      </c>
      <c r="R56" s="297">
        <v>0</v>
      </c>
      <c r="S56" s="297">
        <v>0</v>
      </c>
      <c r="T56" s="297">
        <v>0</v>
      </c>
    </row>
    <row r="57" spans="1:20" ht="18" customHeight="1">
      <c r="A57" s="283"/>
      <c r="B57" s="87"/>
      <c r="C57" s="87"/>
      <c r="D57" s="87"/>
      <c r="E57" s="87"/>
      <c r="F57" s="87"/>
      <c r="G57" s="87"/>
      <c r="H57" s="87"/>
      <c r="I57" s="87"/>
      <c r="N57" s="96"/>
      <c r="O57" s="125" t="s">
        <v>688</v>
      </c>
      <c r="P57" s="258">
        <v>0</v>
      </c>
      <c r="Q57" s="97">
        <v>0</v>
      </c>
      <c r="R57" s="97">
        <v>0</v>
      </c>
      <c r="S57" s="97">
        <v>0</v>
      </c>
      <c r="T57" s="97">
        <v>0</v>
      </c>
    </row>
    <row r="58" spans="1:20" ht="18" customHeight="1">
      <c r="A58" s="284">
        <v>60</v>
      </c>
      <c r="B58" s="77">
        <v>123</v>
      </c>
      <c r="C58" s="77" t="s">
        <v>49</v>
      </c>
      <c r="D58" s="77">
        <v>156</v>
      </c>
      <c r="E58" s="77" t="s">
        <v>676</v>
      </c>
      <c r="F58" s="77" t="s">
        <v>676</v>
      </c>
      <c r="G58" s="77" t="s">
        <v>676</v>
      </c>
      <c r="H58" s="77">
        <v>4</v>
      </c>
      <c r="I58" s="77">
        <v>1</v>
      </c>
      <c r="M58" s="134"/>
      <c r="N58" s="96"/>
      <c r="O58" s="113" t="s">
        <v>161</v>
      </c>
      <c r="P58" s="97" t="s">
        <v>676</v>
      </c>
      <c r="Q58" s="97" t="s">
        <v>676</v>
      </c>
      <c r="R58" s="97" t="s">
        <v>676</v>
      </c>
      <c r="S58" s="97" t="s">
        <v>676</v>
      </c>
      <c r="T58" s="97" t="s">
        <v>676</v>
      </c>
    </row>
    <row r="59" spans="1:20" ht="18" customHeight="1">
      <c r="A59" s="285"/>
      <c r="B59" s="87"/>
      <c r="C59" s="87"/>
      <c r="D59" s="87"/>
      <c r="E59" s="87"/>
      <c r="F59" s="87"/>
      <c r="G59" s="87"/>
      <c r="H59" s="87"/>
      <c r="I59" s="87"/>
      <c r="N59" s="96"/>
      <c r="P59" s="258"/>
      <c r="Q59" s="97"/>
      <c r="R59" s="97"/>
      <c r="S59" s="97"/>
      <c r="T59" s="97"/>
    </row>
    <row r="60" spans="1:20" ht="18" customHeight="1">
      <c r="A60" s="285"/>
      <c r="B60" s="85"/>
      <c r="C60" s="85"/>
      <c r="D60" s="85"/>
      <c r="E60" s="85"/>
      <c r="F60" s="85"/>
      <c r="G60" s="85"/>
      <c r="H60" s="85"/>
      <c r="I60" s="85"/>
      <c r="M60" s="134"/>
      <c r="N60" s="96"/>
      <c r="O60" s="123"/>
      <c r="P60" s="258"/>
      <c r="Q60" s="97"/>
      <c r="R60" s="97"/>
      <c r="S60" s="97"/>
      <c r="T60" s="97"/>
    </row>
    <row r="61" spans="1:20" ht="18" customHeight="1">
      <c r="A61" s="284">
        <v>61</v>
      </c>
      <c r="B61" s="77">
        <v>104</v>
      </c>
      <c r="C61" s="77" t="s">
        <v>49</v>
      </c>
      <c r="D61" s="77">
        <v>156</v>
      </c>
      <c r="E61" s="77">
        <v>1</v>
      </c>
      <c r="F61" s="77">
        <v>1</v>
      </c>
      <c r="G61" s="77">
        <v>1</v>
      </c>
      <c r="H61" s="77">
        <v>4</v>
      </c>
      <c r="I61" s="77">
        <v>1</v>
      </c>
      <c r="M61" s="134"/>
      <c r="N61" s="585" t="s">
        <v>698</v>
      </c>
      <c r="O61" s="586"/>
      <c r="P61" s="296">
        <v>1</v>
      </c>
      <c r="Q61" s="297">
        <v>1</v>
      </c>
      <c r="R61" s="297">
        <v>1</v>
      </c>
      <c r="S61" s="297">
        <v>2</v>
      </c>
      <c r="T61" s="297">
        <v>2</v>
      </c>
    </row>
    <row r="62" spans="1:20" ht="18" customHeight="1">
      <c r="A62" s="285"/>
      <c r="B62" s="98"/>
      <c r="C62" s="98"/>
      <c r="D62" s="98"/>
      <c r="E62" s="98"/>
      <c r="F62" s="98"/>
      <c r="G62" s="98"/>
      <c r="H62" s="98"/>
      <c r="I62" s="98"/>
      <c r="M62" s="134"/>
      <c r="N62" s="294"/>
      <c r="O62" s="295"/>
      <c r="P62" s="296"/>
      <c r="Q62" s="297"/>
      <c r="R62" s="297"/>
      <c r="S62" s="297"/>
      <c r="T62" s="297"/>
    </row>
    <row r="63" spans="1:20" ht="18" customHeight="1">
      <c r="A63" s="285"/>
      <c r="B63" s="87"/>
      <c r="C63" s="87"/>
      <c r="D63" s="87"/>
      <c r="E63" s="87"/>
      <c r="F63" s="87"/>
      <c r="G63" s="87"/>
      <c r="H63" s="87"/>
      <c r="I63" s="87"/>
      <c r="L63" s="134"/>
      <c r="N63" s="617" t="s">
        <v>699</v>
      </c>
      <c r="O63" s="618"/>
      <c r="P63" s="296" t="s">
        <v>289</v>
      </c>
      <c r="Q63" s="297" t="s">
        <v>289</v>
      </c>
      <c r="R63" s="297" t="s">
        <v>289</v>
      </c>
      <c r="S63" s="297" t="s">
        <v>700</v>
      </c>
      <c r="T63" s="297" t="s">
        <v>700</v>
      </c>
    </row>
    <row r="64" spans="1:20" ht="18" customHeight="1">
      <c r="A64" s="284">
        <v>62</v>
      </c>
      <c r="B64" s="77">
        <v>105</v>
      </c>
      <c r="C64" s="77" t="s">
        <v>49</v>
      </c>
      <c r="D64" s="77">
        <v>156</v>
      </c>
      <c r="E64" s="77">
        <v>1</v>
      </c>
      <c r="F64" s="77">
        <v>1</v>
      </c>
      <c r="G64" s="77">
        <v>1</v>
      </c>
      <c r="H64" s="77">
        <v>4</v>
      </c>
      <c r="I64" s="77">
        <v>1</v>
      </c>
      <c r="L64" s="134"/>
      <c r="N64" s="80" t="s">
        <v>463</v>
      </c>
      <c r="P64" s="279"/>
      <c r="Q64" s="279"/>
      <c r="R64" s="279"/>
      <c r="S64" s="279"/>
      <c r="T64" s="279"/>
    </row>
    <row r="65" spans="1:20" ht="18" customHeight="1">
      <c r="A65" s="285"/>
      <c r="B65" s="87"/>
      <c r="C65" s="87"/>
      <c r="D65" s="87"/>
      <c r="E65" s="87"/>
      <c r="F65" s="87"/>
      <c r="G65" s="87"/>
      <c r="H65" s="87"/>
      <c r="I65" s="87"/>
      <c r="L65" s="134"/>
      <c r="O65" s="78"/>
      <c r="T65" s="80"/>
    </row>
    <row r="66" spans="1:20" ht="18" customHeight="1">
      <c r="A66" s="285"/>
      <c r="B66" s="98"/>
      <c r="C66" s="98"/>
      <c r="D66" s="98"/>
      <c r="E66" s="98"/>
      <c r="F66" s="98"/>
      <c r="G66" s="98"/>
      <c r="H66" s="98"/>
      <c r="I66" s="98"/>
      <c r="L66" s="134"/>
      <c r="O66" s="78"/>
      <c r="T66" s="80"/>
    </row>
    <row r="67" spans="1:20" ht="18" customHeight="1">
      <c r="A67" s="292">
        <v>63</v>
      </c>
      <c r="B67" s="293">
        <v>110</v>
      </c>
      <c r="C67" s="293" t="s">
        <v>49</v>
      </c>
      <c r="D67" s="293">
        <v>155</v>
      </c>
      <c r="E67" s="293">
        <v>3</v>
      </c>
      <c r="F67" s="293">
        <v>5</v>
      </c>
      <c r="G67" s="293">
        <v>6</v>
      </c>
      <c r="H67" s="293">
        <v>1</v>
      </c>
      <c r="I67" s="293">
        <v>1</v>
      </c>
      <c r="L67" s="134"/>
      <c r="O67" s="78"/>
      <c r="T67" s="80"/>
    </row>
    <row r="68" spans="1:20" ht="18" customHeight="1">
      <c r="A68" s="286"/>
      <c r="B68" s="79"/>
      <c r="C68" s="79"/>
      <c r="D68" s="278"/>
      <c r="E68" s="278"/>
      <c r="F68" s="278"/>
      <c r="G68" s="278"/>
      <c r="H68" s="278"/>
      <c r="I68" s="278"/>
      <c r="L68" s="134"/>
      <c r="O68" s="78"/>
      <c r="T68" s="80"/>
    </row>
    <row r="69" spans="15:20" ht="18" customHeight="1">
      <c r="O69" s="78"/>
      <c r="T69" s="80"/>
    </row>
    <row r="70" spans="15:20" ht="18" customHeight="1">
      <c r="O70" s="78"/>
      <c r="T70" s="80"/>
    </row>
    <row r="71" spans="1:12" ht="18" customHeight="1">
      <c r="A71" s="111"/>
      <c r="B71" s="111"/>
      <c r="C71" s="111"/>
      <c r="D71" s="277"/>
      <c r="E71" s="277"/>
      <c r="F71" s="277"/>
      <c r="G71" s="277"/>
      <c r="H71" s="277"/>
      <c r="I71" s="277"/>
      <c r="J71" s="277"/>
      <c r="K71" s="277"/>
      <c r="L71" s="277"/>
    </row>
    <row r="72" spans="1:12" ht="18" customHeight="1">
      <c r="A72" s="111"/>
      <c r="B72" s="111"/>
      <c r="C72" s="111"/>
      <c r="D72" s="277"/>
      <c r="E72" s="277"/>
      <c r="F72" s="277"/>
      <c r="G72" s="277"/>
      <c r="H72" s="277"/>
      <c r="I72" s="277"/>
      <c r="J72" s="277"/>
      <c r="K72" s="277"/>
      <c r="L72" s="277"/>
    </row>
    <row r="73" spans="1:20" ht="18" customHeight="1">
      <c r="A73" s="111"/>
      <c r="B73" s="111"/>
      <c r="C73" s="111"/>
      <c r="D73" s="277"/>
      <c r="E73" s="277"/>
      <c r="F73" s="277"/>
      <c r="G73" s="277"/>
      <c r="H73" s="277"/>
      <c r="I73" s="277"/>
      <c r="J73" s="277"/>
      <c r="K73" s="277"/>
      <c r="L73" s="277"/>
      <c r="P73" s="158"/>
      <c r="Q73" s="158"/>
      <c r="R73" s="158"/>
      <c r="S73" s="158"/>
      <c r="T73" s="158"/>
    </row>
    <row r="74" spans="1:12" ht="18" customHeight="1">
      <c r="A74" s="111"/>
      <c r="B74" s="111"/>
      <c r="C74" s="111"/>
      <c r="D74" s="277"/>
      <c r="E74" s="277"/>
      <c r="F74" s="277"/>
      <c r="G74" s="277"/>
      <c r="H74" s="277"/>
      <c r="I74" s="277"/>
      <c r="J74" s="277"/>
      <c r="K74" s="277"/>
      <c r="L74" s="277"/>
    </row>
  </sheetData>
  <sheetProtection/>
  <mergeCells count="44">
    <mergeCell ref="A5:A9"/>
    <mergeCell ref="N43:O43"/>
    <mergeCell ref="B30:C30"/>
    <mergeCell ref="N6:O6"/>
    <mergeCell ref="B5:L5"/>
    <mergeCell ref="A2:L2"/>
    <mergeCell ref="A29:A31"/>
    <mergeCell ref="N34:O34"/>
    <mergeCell ref="C7:C9"/>
    <mergeCell ref="N40:T40"/>
    <mergeCell ref="N45:O45"/>
    <mergeCell ref="B51:G51"/>
    <mergeCell ref="H51:I52"/>
    <mergeCell ref="B52:D52"/>
    <mergeCell ref="E52:G52"/>
    <mergeCell ref="A51:A53"/>
    <mergeCell ref="F30:G30"/>
    <mergeCell ref="H30:J30"/>
    <mergeCell ref="N30:O30"/>
    <mergeCell ref="B29:G29"/>
    <mergeCell ref="N8:O8"/>
    <mergeCell ref="I8:J8"/>
    <mergeCell ref="H29:J29"/>
    <mergeCell ref="D30:E30"/>
    <mergeCell ref="I7:J7"/>
    <mergeCell ref="K7:L7"/>
    <mergeCell ref="N2:T2"/>
    <mergeCell ref="N3:T3"/>
    <mergeCell ref="N5:O5"/>
    <mergeCell ref="B6:E6"/>
    <mergeCell ref="B7:B9"/>
    <mergeCell ref="D7:D9"/>
    <mergeCell ref="E7:E9"/>
    <mergeCell ref="F6:H6"/>
    <mergeCell ref="I6:L6"/>
    <mergeCell ref="N63:O63"/>
    <mergeCell ref="N61:O61"/>
    <mergeCell ref="N26:O26"/>
    <mergeCell ref="F7:F9"/>
    <mergeCell ref="H7:H9"/>
    <mergeCell ref="G7:G9"/>
    <mergeCell ref="N56:O56"/>
    <mergeCell ref="K8:L8"/>
    <mergeCell ref="N42:O4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.3984375" style="80" customWidth="1"/>
    <col min="2" max="2" width="23.59765625" style="80" customWidth="1"/>
    <col min="3" max="7" width="16.09765625" style="80" customWidth="1"/>
    <col min="8" max="8" width="8.59765625" style="80" customWidth="1"/>
    <col min="9" max="10" width="2.59765625" style="80" customWidth="1"/>
    <col min="11" max="11" width="21.8984375" style="80" customWidth="1"/>
    <col min="12" max="16" width="16.09765625" style="80" customWidth="1"/>
    <col min="17" max="16384" width="10.59765625" style="80" customWidth="1"/>
  </cols>
  <sheetData>
    <row r="1" spans="1:16" s="143" customFormat="1" ht="19.5" customHeight="1">
      <c r="A1" s="1" t="s">
        <v>13</v>
      </c>
      <c r="P1" s="2" t="s">
        <v>454</v>
      </c>
    </row>
    <row r="2" spans="2:5" ht="14.25">
      <c r="B2" s="87"/>
      <c r="C2" s="87"/>
      <c r="D2" s="87"/>
      <c r="E2" s="87"/>
    </row>
    <row r="3" spans="1:16" ht="19.5" customHeight="1">
      <c r="A3" s="393" t="s">
        <v>29</v>
      </c>
      <c r="B3" s="393"/>
      <c r="C3" s="393"/>
      <c r="D3" s="393"/>
      <c r="E3" s="393"/>
      <c r="F3" s="393"/>
      <c r="G3" s="393"/>
      <c r="H3" s="134"/>
      <c r="I3" s="393" t="s">
        <v>744</v>
      </c>
      <c r="J3" s="393"/>
      <c r="K3" s="393"/>
      <c r="L3" s="393"/>
      <c r="M3" s="393"/>
      <c r="N3" s="393"/>
      <c r="O3" s="393"/>
      <c r="P3" s="393"/>
    </row>
    <row r="4" spans="2:16" ht="18" customHeight="1" thickBot="1">
      <c r="B4" s="153"/>
      <c r="C4" s="153"/>
      <c r="D4" s="153"/>
      <c r="E4" s="153"/>
      <c r="F4" s="153"/>
      <c r="G4" s="97" t="s">
        <v>359</v>
      </c>
      <c r="H4" s="87"/>
      <c r="P4" s="78" t="s">
        <v>371</v>
      </c>
    </row>
    <row r="5" spans="1:17" ht="20.25" customHeight="1">
      <c r="A5" s="662" t="s">
        <v>485</v>
      </c>
      <c r="B5" s="582"/>
      <c r="C5" s="218" t="s">
        <v>8</v>
      </c>
      <c r="D5" s="301" t="s">
        <v>479</v>
      </c>
      <c r="E5" s="301" t="s">
        <v>480</v>
      </c>
      <c r="F5" s="301" t="s">
        <v>481</v>
      </c>
      <c r="G5" s="328" t="s">
        <v>482</v>
      </c>
      <c r="H5" s="98"/>
      <c r="I5" s="663" t="s">
        <v>541</v>
      </c>
      <c r="J5" s="663"/>
      <c r="K5" s="664"/>
      <c r="L5" s="220" t="s">
        <v>372</v>
      </c>
      <c r="M5" s="300" t="s">
        <v>711</v>
      </c>
      <c r="N5" s="300" t="s">
        <v>712</v>
      </c>
      <c r="O5" s="300" t="s">
        <v>713</v>
      </c>
      <c r="P5" s="327" t="s">
        <v>714</v>
      </c>
      <c r="Q5" s="195"/>
    </row>
    <row r="6" spans="1:17" ht="17.25" customHeight="1">
      <c r="A6" s="666" t="s">
        <v>486</v>
      </c>
      <c r="B6" s="667"/>
      <c r="C6" s="84">
        <v>20933</v>
      </c>
      <c r="D6" s="85">
        <v>19968</v>
      </c>
      <c r="E6" s="85">
        <v>18643</v>
      </c>
      <c r="F6" s="85">
        <v>23508</v>
      </c>
      <c r="G6" s="85">
        <v>14146</v>
      </c>
      <c r="H6" s="98"/>
      <c r="I6" s="111"/>
      <c r="J6" s="111"/>
      <c r="K6" s="257"/>
      <c r="L6" s="111"/>
      <c r="M6" s="111"/>
      <c r="N6" s="111"/>
      <c r="O6" s="111"/>
      <c r="P6" s="111"/>
      <c r="Q6" s="195"/>
    </row>
    <row r="7" spans="1:17" ht="17.25" customHeight="1">
      <c r="A7" s="126"/>
      <c r="B7" s="125" t="s">
        <v>487</v>
      </c>
      <c r="C7" s="84">
        <v>3358</v>
      </c>
      <c r="D7" s="85">
        <v>3694</v>
      </c>
      <c r="E7" s="85">
        <v>3958</v>
      </c>
      <c r="F7" s="85">
        <v>3837</v>
      </c>
      <c r="G7" s="85">
        <v>4063</v>
      </c>
      <c r="H7" s="98"/>
      <c r="I7" s="329" t="s">
        <v>488</v>
      </c>
      <c r="J7" s="303"/>
      <c r="K7" s="116" t="s">
        <v>373</v>
      </c>
      <c r="M7" s="304"/>
      <c r="N7" s="304"/>
      <c r="O7" s="304"/>
      <c r="P7" s="305"/>
      <c r="Q7" s="195"/>
    </row>
    <row r="8" spans="1:22" ht="17.25" customHeight="1">
      <c r="A8" s="126"/>
      <c r="B8" s="125" t="s">
        <v>489</v>
      </c>
      <c r="C8" s="84">
        <v>3648</v>
      </c>
      <c r="D8" s="85">
        <v>3094</v>
      </c>
      <c r="E8" s="85">
        <v>3275</v>
      </c>
      <c r="F8" s="85">
        <v>7161</v>
      </c>
      <c r="G8" s="85">
        <v>5175</v>
      </c>
      <c r="H8" s="98"/>
      <c r="I8" s="87"/>
      <c r="J8" s="400" t="s">
        <v>509</v>
      </c>
      <c r="K8" s="408"/>
      <c r="L8" s="304">
        <v>4.3</v>
      </c>
      <c r="M8" s="306">
        <v>4</v>
      </c>
      <c r="N8" s="306">
        <v>4.8</v>
      </c>
      <c r="O8" s="306">
        <v>3.5</v>
      </c>
      <c r="P8" s="306">
        <v>5.4</v>
      </c>
      <c r="Q8" s="195"/>
      <c r="R8" s="307"/>
      <c r="S8" s="307"/>
      <c r="T8" s="307"/>
      <c r="U8" s="307"/>
      <c r="V8" s="307"/>
    </row>
    <row r="9" spans="1:22" ht="17.25" customHeight="1">
      <c r="A9" s="126"/>
      <c r="B9" s="125" t="s">
        <v>490</v>
      </c>
      <c r="C9" s="84">
        <v>1730</v>
      </c>
      <c r="D9" s="85">
        <v>1334</v>
      </c>
      <c r="E9" s="85">
        <v>1255</v>
      </c>
      <c r="F9" s="85">
        <v>2056</v>
      </c>
      <c r="G9" s="85">
        <v>2363</v>
      </c>
      <c r="H9" s="98"/>
      <c r="I9" s="87"/>
      <c r="J9" s="400" t="s">
        <v>510</v>
      </c>
      <c r="K9" s="408"/>
      <c r="L9" s="308">
        <v>100</v>
      </c>
      <c r="M9" s="308">
        <v>54</v>
      </c>
      <c r="N9" s="308">
        <v>126</v>
      </c>
      <c r="O9" s="308">
        <v>125</v>
      </c>
      <c r="P9" s="308">
        <v>141</v>
      </c>
      <c r="Q9" s="195"/>
      <c r="R9" s="307"/>
      <c r="S9" s="307"/>
      <c r="T9" s="307"/>
      <c r="U9" s="307"/>
      <c r="V9" s="307"/>
    </row>
    <row r="10" spans="1:19" ht="17.25" customHeight="1">
      <c r="A10" s="126"/>
      <c r="B10" s="125" t="s">
        <v>491</v>
      </c>
      <c r="C10" s="81" t="s">
        <v>540</v>
      </c>
      <c r="D10" s="77" t="s">
        <v>6</v>
      </c>
      <c r="E10" s="77" t="s">
        <v>6</v>
      </c>
      <c r="F10" s="77">
        <v>1005</v>
      </c>
      <c r="G10" s="77">
        <v>1795</v>
      </c>
      <c r="H10" s="134"/>
      <c r="I10" s="87"/>
      <c r="J10" s="400" t="s">
        <v>511</v>
      </c>
      <c r="K10" s="408"/>
      <c r="L10" s="308">
        <v>96</v>
      </c>
      <c r="M10" s="308">
        <v>54</v>
      </c>
      <c r="N10" s="308">
        <v>126</v>
      </c>
      <c r="O10" s="308">
        <v>127</v>
      </c>
      <c r="P10" s="308">
        <v>96</v>
      </c>
      <c r="Q10" s="195"/>
      <c r="R10" s="307"/>
      <c r="S10" s="307"/>
    </row>
    <row r="11" spans="1:16" ht="17.25" customHeight="1">
      <c r="A11" s="400" t="s">
        <v>492</v>
      </c>
      <c r="B11" s="408"/>
      <c r="C11" s="77">
        <v>4271</v>
      </c>
      <c r="D11" s="77">
        <v>3876</v>
      </c>
      <c r="E11" s="77">
        <v>4331</v>
      </c>
      <c r="F11" s="77">
        <v>5319</v>
      </c>
      <c r="G11" s="77">
        <v>7372</v>
      </c>
      <c r="H11" s="134"/>
      <c r="I11" s="87"/>
      <c r="J11" s="400" t="s">
        <v>512</v>
      </c>
      <c r="K11" s="408"/>
      <c r="L11" s="308">
        <v>278</v>
      </c>
      <c r="M11" s="308">
        <v>106</v>
      </c>
      <c r="N11" s="308">
        <v>306</v>
      </c>
      <c r="O11" s="308">
        <v>417</v>
      </c>
      <c r="P11" s="308">
        <v>576</v>
      </c>
    </row>
    <row r="12" spans="1:16" ht="17.25" customHeight="1">
      <c r="A12" s="126"/>
      <c r="B12" s="114" t="s">
        <v>493</v>
      </c>
      <c r="C12" s="77">
        <v>2</v>
      </c>
      <c r="D12" s="77">
        <v>16</v>
      </c>
      <c r="E12" s="77">
        <v>63</v>
      </c>
      <c r="F12" s="77">
        <v>152</v>
      </c>
      <c r="G12" s="77">
        <v>7</v>
      </c>
      <c r="H12" s="134"/>
      <c r="I12" s="87"/>
      <c r="J12" s="400" t="s">
        <v>513</v>
      </c>
      <c r="K12" s="408"/>
      <c r="L12" s="308">
        <v>1477</v>
      </c>
      <c r="M12" s="308">
        <v>388</v>
      </c>
      <c r="N12" s="308">
        <v>1424</v>
      </c>
      <c r="O12" s="308">
        <v>2573</v>
      </c>
      <c r="P12" s="308">
        <v>3701</v>
      </c>
    </row>
    <row r="13" spans="1:16" ht="17.25" customHeight="1">
      <c r="A13" s="126"/>
      <c r="B13" s="114" t="s">
        <v>207</v>
      </c>
      <c r="C13" s="77">
        <v>13</v>
      </c>
      <c r="D13" s="77">
        <v>0</v>
      </c>
      <c r="E13" s="77">
        <v>0</v>
      </c>
      <c r="F13" s="77">
        <v>73</v>
      </c>
      <c r="G13" s="77">
        <v>25</v>
      </c>
      <c r="H13" s="134"/>
      <c r="I13" s="87"/>
      <c r="J13" s="400" t="s">
        <v>514</v>
      </c>
      <c r="K13" s="408"/>
      <c r="L13" s="308">
        <v>4475</v>
      </c>
      <c r="M13" s="309">
        <v>984</v>
      </c>
      <c r="N13" s="309">
        <v>2079</v>
      </c>
      <c r="O13" s="309">
        <v>6695</v>
      </c>
      <c r="P13" s="309">
        <v>21477</v>
      </c>
    </row>
    <row r="14" spans="1:16" ht="17.25" customHeight="1">
      <c r="A14" s="126"/>
      <c r="B14" s="114" t="s">
        <v>494</v>
      </c>
      <c r="C14" s="77">
        <v>3181</v>
      </c>
      <c r="D14" s="77">
        <v>2793</v>
      </c>
      <c r="E14" s="77">
        <v>2761</v>
      </c>
      <c r="F14" s="77">
        <v>2828</v>
      </c>
      <c r="G14" s="77">
        <v>4253</v>
      </c>
      <c r="H14" s="134"/>
      <c r="I14" s="87"/>
      <c r="J14" s="113"/>
      <c r="K14" s="114"/>
      <c r="L14" s="310"/>
      <c r="M14" s="311"/>
      <c r="N14" s="311"/>
      <c r="O14" s="311"/>
      <c r="P14" s="311"/>
    </row>
    <row r="15" spans="1:16" ht="17.25" customHeight="1">
      <c r="A15" s="126"/>
      <c r="B15" s="114" t="s">
        <v>495</v>
      </c>
      <c r="C15" s="77">
        <v>30</v>
      </c>
      <c r="D15" s="77">
        <v>34</v>
      </c>
      <c r="E15" s="77">
        <v>15</v>
      </c>
      <c r="F15" s="77">
        <v>14</v>
      </c>
      <c r="G15" s="77">
        <v>4</v>
      </c>
      <c r="H15" s="134"/>
      <c r="I15" s="98"/>
      <c r="J15" s="98"/>
      <c r="K15" s="114"/>
      <c r="L15" s="312"/>
      <c r="M15" s="198"/>
      <c r="N15" s="198"/>
      <c r="O15" s="198"/>
      <c r="P15" s="198"/>
    </row>
    <row r="16" spans="1:17" ht="17.25" customHeight="1">
      <c r="A16" s="126"/>
      <c r="B16" s="114" t="s">
        <v>496</v>
      </c>
      <c r="C16" s="77">
        <v>432</v>
      </c>
      <c r="D16" s="77">
        <v>585</v>
      </c>
      <c r="E16" s="77">
        <v>880</v>
      </c>
      <c r="F16" s="77">
        <v>1710</v>
      </c>
      <c r="G16" s="77">
        <v>2468</v>
      </c>
      <c r="H16" s="134"/>
      <c r="I16" s="329" t="s">
        <v>497</v>
      </c>
      <c r="J16" s="303"/>
      <c r="K16" s="116" t="s">
        <v>374</v>
      </c>
      <c r="Q16" s="313"/>
    </row>
    <row r="17" spans="1:16" ht="17.25" customHeight="1">
      <c r="A17" s="126"/>
      <c r="B17" s="116" t="s">
        <v>208</v>
      </c>
      <c r="C17" s="77">
        <v>3</v>
      </c>
      <c r="D17" s="77">
        <v>2</v>
      </c>
      <c r="E17" s="77">
        <v>16</v>
      </c>
      <c r="F17" s="77">
        <v>11</v>
      </c>
      <c r="G17" s="77">
        <v>1</v>
      </c>
      <c r="H17" s="134"/>
      <c r="I17" s="87"/>
      <c r="J17" s="665" t="s">
        <v>375</v>
      </c>
      <c r="K17" s="392"/>
      <c r="L17" s="314">
        <v>24476.3</v>
      </c>
      <c r="M17" s="314">
        <v>31145.6</v>
      </c>
      <c r="N17" s="314">
        <v>16988.1</v>
      </c>
      <c r="O17" s="314">
        <v>26031.4</v>
      </c>
      <c r="P17" s="314">
        <v>21086.4</v>
      </c>
    </row>
    <row r="18" spans="1:16" ht="17.25" customHeight="1">
      <c r="A18" s="126"/>
      <c r="B18" s="116" t="s">
        <v>376</v>
      </c>
      <c r="C18" s="85">
        <v>9</v>
      </c>
      <c r="D18" s="77">
        <v>4</v>
      </c>
      <c r="E18" s="77">
        <v>1</v>
      </c>
      <c r="F18" s="77">
        <v>9</v>
      </c>
      <c r="G18" s="77" t="s">
        <v>6</v>
      </c>
      <c r="H18" s="134"/>
      <c r="I18" s="87"/>
      <c r="J18" s="126"/>
      <c r="K18" s="116" t="s">
        <v>377</v>
      </c>
      <c r="L18" s="314">
        <v>14409.4</v>
      </c>
      <c r="M18" s="314">
        <v>23643.6</v>
      </c>
      <c r="N18" s="314">
        <v>7615.1</v>
      </c>
      <c r="O18" s="314">
        <v>9856.5</v>
      </c>
      <c r="P18" s="314">
        <v>10638.8</v>
      </c>
    </row>
    <row r="19" spans="1:16" ht="17.25" customHeight="1">
      <c r="A19" s="126"/>
      <c r="B19" s="116" t="s">
        <v>378</v>
      </c>
      <c r="C19" s="77">
        <v>32</v>
      </c>
      <c r="D19" s="158">
        <v>22</v>
      </c>
      <c r="E19" s="158">
        <v>31</v>
      </c>
      <c r="F19" s="158">
        <v>29</v>
      </c>
      <c r="G19" s="158" t="s">
        <v>6</v>
      </c>
      <c r="H19" s="134"/>
      <c r="I19" s="87"/>
      <c r="J19" s="400" t="s">
        <v>379</v>
      </c>
      <c r="K19" s="408"/>
      <c r="L19" s="312">
        <v>2645.3</v>
      </c>
      <c r="M19" s="315">
        <v>877</v>
      </c>
      <c r="N19" s="315">
        <v>1847.1</v>
      </c>
      <c r="O19" s="315">
        <v>1588.2</v>
      </c>
      <c r="P19" s="315">
        <v>14044.8</v>
      </c>
    </row>
    <row r="20" spans="1:16" ht="17.25" customHeight="1">
      <c r="A20" s="126"/>
      <c r="B20" s="116" t="s">
        <v>209</v>
      </c>
      <c r="C20" s="77">
        <v>84</v>
      </c>
      <c r="D20" s="77">
        <v>121</v>
      </c>
      <c r="E20" s="77">
        <v>50</v>
      </c>
      <c r="F20" s="77">
        <v>39</v>
      </c>
      <c r="G20" s="77">
        <v>33</v>
      </c>
      <c r="H20" s="134"/>
      <c r="I20" s="87"/>
      <c r="J20" s="113"/>
      <c r="K20" s="114"/>
      <c r="L20" s="312"/>
      <c r="M20" s="315"/>
      <c r="N20" s="315"/>
      <c r="O20" s="315"/>
      <c r="P20" s="315"/>
    </row>
    <row r="21" spans="1:16" ht="17.25" customHeight="1">
      <c r="A21" s="400" t="s">
        <v>498</v>
      </c>
      <c r="B21" s="522"/>
      <c r="C21" s="80">
        <v>724</v>
      </c>
      <c r="D21" s="77">
        <v>375</v>
      </c>
      <c r="E21" s="77">
        <v>477</v>
      </c>
      <c r="F21" s="77">
        <v>292</v>
      </c>
      <c r="G21" s="77">
        <v>184</v>
      </c>
      <c r="H21" s="134"/>
      <c r="I21" s="98"/>
      <c r="J21" s="98"/>
      <c r="K21" s="114"/>
      <c r="L21" s="316"/>
      <c r="M21" s="312"/>
      <c r="N21" s="312"/>
      <c r="O21" s="312"/>
      <c r="P21" s="312"/>
    </row>
    <row r="22" spans="1:16" ht="17.25" customHeight="1">
      <c r="A22" s="126"/>
      <c r="B22" s="114" t="s">
        <v>499</v>
      </c>
      <c r="C22" s="77">
        <v>714</v>
      </c>
      <c r="D22" s="77">
        <v>366</v>
      </c>
      <c r="E22" s="77">
        <v>440</v>
      </c>
      <c r="F22" s="77">
        <v>252</v>
      </c>
      <c r="G22" s="77">
        <v>176</v>
      </c>
      <c r="H22" s="134"/>
      <c r="I22" s="317" t="s">
        <v>500</v>
      </c>
      <c r="J22" s="113"/>
      <c r="K22" s="114" t="s">
        <v>380</v>
      </c>
      <c r="M22" s="312"/>
      <c r="N22" s="312"/>
      <c r="O22" s="312"/>
      <c r="P22" s="312"/>
    </row>
    <row r="23" spans="1:16" ht="17.25" customHeight="1">
      <c r="A23" s="400" t="s">
        <v>537</v>
      </c>
      <c r="B23" s="522"/>
      <c r="C23" s="77">
        <v>34</v>
      </c>
      <c r="D23" s="77">
        <v>23</v>
      </c>
      <c r="E23" s="77">
        <v>5</v>
      </c>
      <c r="F23" s="77">
        <v>5</v>
      </c>
      <c r="G23" s="77">
        <v>66</v>
      </c>
      <c r="H23" s="134"/>
      <c r="I23" s="113"/>
      <c r="J23" s="400" t="s">
        <v>381</v>
      </c>
      <c r="K23" s="392"/>
      <c r="L23" s="316">
        <v>3524.1</v>
      </c>
      <c r="M23" s="318">
        <v>818</v>
      </c>
      <c r="N23" s="97">
        <v>2295.4</v>
      </c>
      <c r="O23" s="97">
        <v>5467.8</v>
      </c>
      <c r="P23" s="97">
        <v>14183.7</v>
      </c>
    </row>
    <row r="24" spans="1:16" ht="17.25" customHeight="1">
      <c r="A24" s="126"/>
      <c r="B24" s="125" t="s">
        <v>382</v>
      </c>
      <c r="C24" s="81">
        <v>12</v>
      </c>
      <c r="D24" s="77">
        <v>10</v>
      </c>
      <c r="E24" s="77">
        <v>3</v>
      </c>
      <c r="F24" s="77">
        <v>3</v>
      </c>
      <c r="G24" s="77">
        <v>36</v>
      </c>
      <c r="H24" s="134"/>
      <c r="I24" s="126"/>
      <c r="J24" s="400" t="s">
        <v>383</v>
      </c>
      <c r="K24" s="408"/>
      <c r="L24" s="319">
        <f>SUM(L25:L31)</f>
        <v>2019.8999999999999</v>
      </c>
      <c r="M24" s="319">
        <f>SUM(M25:M31)</f>
        <v>353.8</v>
      </c>
      <c r="N24" s="319">
        <f>SUM(N25:N31)</f>
        <v>1250.8000000000002</v>
      </c>
      <c r="O24" s="319">
        <f>SUM(O25:O31)</f>
        <v>3224.7</v>
      </c>
      <c r="P24" s="319">
        <f>SUM(P25:P31)</f>
        <v>8609.1</v>
      </c>
    </row>
    <row r="25" spans="1:16" ht="17.25" customHeight="1">
      <c r="A25" s="400" t="s">
        <v>538</v>
      </c>
      <c r="B25" s="483"/>
      <c r="C25" s="81">
        <v>620</v>
      </c>
      <c r="D25" s="77">
        <v>630</v>
      </c>
      <c r="E25" s="77">
        <v>669</v>
      </c>
      <c r="F25" s="77">
        <v>523</v>
      </c>
      <c r="G25" s="77">
        <v>642</v>
      </c>
      <c r="H25" s="134"/>
      <c r="I25" s="126"/>
      <c r="J25" s="126"/>
      <c r="K25" s="114" t="s">
        <v>384</v>
      </c>
      <c r="L25" s="319">
        <v>275.4</v>
      </c>
      <c r="M25" s="158" t="s">
        <v>745</v>
      </c>
      <c r="N25" s="158">
        <v>191.7</v>
      </c>
      <c r="O25" s="158">
        <v>346.7</v>
      </c>
      <c r="P25" s="158">
        <v>1464.1</v>
      </c>
    </row>
    <row r="26" spans="1:16" ht="17.25" customHeight="1">
      <c r="A26" s="126"/>
      <c r="B26" s="125" t="s">
        <v>385</v>
      </c>
      <c r="C26" s="81">
        <v>43</v>
      </c>
      <c r="D26" s="77">
        <v>39</v>
      </c>
      <c r="E26" s="77">
        <v>62</v>
      </c>
      <c r="F26" s="77">
        <v>43</v>
      </c>
      <c r="G26" s="77">
        <v>66</v>
      </c>
      <c r="H26" s="134"/>
      <c r="I26" s="113"/>
      <c r="J26" s="113"/>
      <c r="K26" s="114" t="s">
        <v>386</v>
      </c>
      <c r="L26" s="158">
        <v>213.7</v>
      </c>
      <c r="M26" s="319">
        <v>6</v>
      </c>
      <c r="N26" s="319">
        <v>120.4</v>
      </c>
      <c r="O26" s="319">
        <v>396.6</v>
      </c>
      <c r="P26" s="319">
        <v>964.4</v>
      </c>
    </row>
    <row r="27" spans="1:16" ht="17.25" customHeight="1">
      <c r="A27" s="126"/>
      <c r="B27" s="125" t="s">
        <v>387</v>
      </c>
      <c r="C27" s="81">
        <v>59</v>
      </c>
      <c r="D27" s="77">
        <v>48</v>
      </c>
      <c r="E27" s="77">
        <v>27</v>
      </c>
      <c r="F27" s="77">
        <v>23</v>
      </c>
      <c r="G27" s="77">
        <v>27</v>
      </c>
      <c r="H27" s="134"/>
      <c r="I27" s="113"/>
      <c r="J27" s="113"/>
      <c r="K27" s="114" t="s">
        <v>388</v>
      </c>
      <c r="L27" s="319">
        <v>198.5</v>
      </c>
      <c r="M27" s="319">
        <v>109</v>
      </c>
      <c r="N27" s="319">
        <v>51.7</v>
      </c>
      <c r="O27" s="319">
        <v>462.8</v>
      </c>
      <c r="P27" s="319">
        <v>522</v>
      </c>
    </row>
    <row r="28" spans="1:16" ht="17.25" customHeight="1">
      <c r="A28" s="126"/>
      <c r="B28" s="125" t="s">
        <v>389</v>
      </c>
      <c r="C28" s="81">
        <v>9</v>
      </c>
      <c r="D28" s="77">
        <v>7</v>
      </c>
      <c r="E28" s="77">
        <v>13</v>
      </c>
      <c r="F28" s="77">
        <v>12</v>
      </c>
      <c r="G28" s="77">
        <v>5</v>
      </c>
      <c r="H28" s="134"/>
      <c r="I28" s="126"/>
      <c r="J28" s="126"/>
      <c r="K28" s="114" t="s">
        <v>390</v>
      </c>
      <c r="L28" s="319">
        <v>395.8</v>
      </c>
      <c r="M28" s="158">
        <v>54.3</v>
      </c>
      <c r="N28" s="158">
        <v>270.1</v>
      </c>
      <c r="O28" s="158">
        <v>487.2</v>
      </c>
      <c r="P28" s="158">
        <v>1937.5</v>
      </c>
    </row>
    <row r="29" spans="1:16" ht="17.25" customHeight="1">
      <c r="A29" s="126"/>
      <c r="B29" s="125" t="s">
        <v>391</v>
      </c>
      <c r="C29" s="81">
        <v>47</v>
      </c>
      <c r="D29" s="77">
        <v>35</v>
      </c>
      <c r="E29" s="77">
        <v>69</v>
      </c>
      <c r="F29" s="77">
        <v>47</v>
      </c>
      <c r="G29" s="77">
        <v>33</v>
      </c>
      <c r="H29" s="134"/>
      <c r="I29" s="113"/>
      <c r="J29" s="126"/>
      <c r="K29" s="114" t="s">
        <v>392</v>
      </c>
      <c r="L29" s="158">
        <v>181.2</v>
      </c>
      <c r="M29" s="319">
        <v>18.1</v>
      </c>
      <c r="N29" s="319">
        <v>105.2</v>
      </c>
      <c r="O29" s="319">
        <v>269.6</v>
      </c>
      <c r="P29" s="319">
        <v>885.1</v>
      </c>
    </row>
    <row r="30" spans="1:16" ht="17.25" customHeight="1">
      <c r="A30" s="126"/>
      <c r="B30" s="125" t="s">
        <v>393</v>
      </c>
      <c r="C30" s="81">
        <v>108</v>
      </c>
      <c r="D30" s="77">
        <v>71</v>
      </c>
      <c r="E30" s="77">
        <v>73</v>
      </c>
      <c r="F30" s="77">
        <v>66</v>
      </c>
      <c r="G30" s="77">
        <v>74</v>
      </c>
      <c r="H30" s="134"/>
      <c r="I30" s="113"/>
      <c r="J30" s="113"/>
      <c r="K30" s="116" t="s">
        <v>394</v>
      </c>
      <c r="L30" s="319">
        <v>40.6</v>
      </c>
      <c r="M30" s="319">
        <v>9.1</v>
      </c>
      <c r="N30" s="319">
        <v>10.1</v>
      </c>
      <c r="O30" s="319">
        <v>85.6</v>
      </c>
      <c r="P30" s="319">
        <v>176</v>
      </c>
    </row>
    <row r="31" spans="1:16" ht="17.25" customHeight="1">
      <c r="A31" s="126"/>
      <c r="B31" s="125" t="s">
        <v>395</v>
      </c>
      <c r="C31" s="81">
        <v>12</v>
      </c>
      <c r="D31" s="77">
        <v>18</v>
      </c>
      <c r="E31" s="77">
        <v>16</v>
      </c>
      <c r="F31" s="77">
        <v>15</v>
      </c>
      <c r="G31" s="77">
        <v>18</v>
      </c>
      <c r="H31" s="134"/>
      <c r="I31" s="113"/>
      <c r="J31" s="113"/>
      <c r="K31" s="114" t="s">
        <v>501</v>
      </c>
      <c r="L31" s="319">
        <v>714.7</v>
      </c>
      <c r="M31" s="319">
        <v>157.3</v>
      </c>
      <c r="N31" s="319">
        <v>501.6</v>
      </c>
      <c r="O31" s="319">
        <v>1176.2</v>
      </c>
      <c r="P31" s="319">
        <v>2660</v>
      </c>
    </row>
    <row r="32" spans="1:16" ht="17.25" customHeight="1">
      <c r="A32" s="400" t="s">
        <v>502</v>
      </c>
      <c r="B32" s="483"/>
      <c r="C32" s="81">
        <v>75</v>
      </c>
      <c r="D32" s="77">
        <v>84</v>
      </c>
      <c r="E32" s="77">
        <v>54</v>
      </c>
      <c r="F32" s="77">
        <v>52</v>
      </c>
      <c r="G32" s="77">
        <v>127</v>
      </c>
      <c r="H32" s="134"/>
      <c r="I32" s="113"/>
      <c r="J32" s="400" t="s">
        <v>200</v>
      </c>
      <c r="K32" s="408"/>
      <c r="L32" s="319">
        <v>2844</v>
      </c>
      <c r="M32" s="319">
        <v>7100</v>
      </c>
      <c r="N32" s="319">
        <v>343.4</v>
      </c>
      <c r="O32" s="319">
        <v>192.8</v>
      </c>
      <c r="P32" s="319">
        <v>62</v>
      </c>
    </row>
    <row r="33" spans="1:16" ht="17.25" customHeight="1">
      <c r="A33" s="126"/>
      <c r="B33" s="114" t="s">
        <v>503</v>
      </c>
      <c r="C33" s="77">
        <v>43</v>
      </c>
      <c r="D33" s="77">
        <v>47</v>
      </c>
      <c r="E33" s="77">
        <v>32</v>
      </c>
      <c r="F33" s="77">
        <v>33</v>
      </c>
      <c r="G33" s="77">
        <v>95</v>
      </c>
      <c r="H33" s="134"/>
      <c r="I33" s="113"/>
      <c r="J33" s="400" t="s">
        <v>201</v>
      </c>
      <c r="K33" s="408"/>
      <c r="L33" s="319">
        <v>2346.4</v>
      </c>
      <c r="M33" s="319">
        <v>5928.5</v>
      </c>
      <c r="N33" s="319">
        <v>273.5</v>
      </c>
      <c r="O33" s="319">
        <v>42.9</v>
      </c>
      <c r="P33" s="319">
        <v>37.8</v>
      </c>
    </row>
    <row r="34" spans="1:16" ht="17.25" customHeight="1">
      <c r="A34" s="400" t="s">
        <v>504</v>
      </c>
      <c r="B34" s="522"/>
      <c r="C34" s="77">
        <v>236</v>
      </c>
      <c r="D34" s="77">
        <v>176</v>
      </c>
      <c r="E34" s="77">
        <v>65</v>
      </c>
      <c r="F34" s="77">
        <v>71</v>
      </c>
      <c r="G34" s="77">
        <v>284</v>
      </c>
      <c r="H34" s="134"/>
      <c r="I34" s="113"/>
      <c r="J34" s="400" t="s">
        <v>202</v>
      </c>
      <c r="K34" s="408"/>
      <c r="L34" s="319">
        <v>4540.2</v>
      </c>
      <c r="M34" s="319">
        <v>5360.5</v>
      </c>
      <c r="N34" s="319">
        <v>3941.4</v>
      </c>
      <c r="O34" s="319">
        <v>5160.6</v>
      </c>
      <c r="P34" s="319">
        <v>2229.7</v>
      </c>
    </row>
    <row r="35" spans="1:16" ht="17.25" customHeight="1">
      <c r="A35" s="126"/>
      <c r="B35" s="114" t="s">
        <v>505</v>
      </c>
      <c r="C35" s="77">
        <v>22</v>
      </c>
      <c r="D35" s="77">
        <v>12</v>
      </c>
      <c r="E35" s="77">
        <v>10</v>
      </c>
      <c r="F35" s="77">
        <v>12</v>
      </c>
      <c r="G35" s="77">
        <v>21</v>
      </c>
      <c r="H35" s="134"/>
      <c r="I35" s="113"/>
      <c r="J35" s="400" t="s">
        <v>203</v>
      </c>
      <c r="K35" s="408"/>
      <c r="L35" s="319">
        <v>108.4</v>
      </c>
      <c r="M35" s="319">
        <v>15</v>
      </c>
      <c r="N35" s="319">
        <v>59.3</v>
      </c>
      <c r="O35" s="319">
        <v>54.6</v>
      </c>
      <c r="P35" s="319">
        <v>729.8</v>
      </c>
    </row>
    <row r="36" spans="1:16" ht="17.25" customHeight="1">
      <c r="A36" s="400" t="s">
        <v>539</v>
      </c>
      <c r="B36" s="522"/>
      <c r="C36" s="77">
        <v>57</v>
      </c>
      <c r="D36" s="77">
        <v>53</v>
      </c>
      <c r="E36" s="77">
        <v>42</v>
      </c>
      <c r="F36" s="77">
        <v>38</v>
      </c>
      <c r="G36" s="77">
        <v>87</v>
      </c>
      <c r="H36" s="134"/>
      <c r="I36" s="113"/>
      <c r="J36" s="665" t="s">
        <v>396</v>
      </c>
      <c r="K36" s="392"/>
      <c r="L36" s="319">
        <f>SUM(L37:L39)</f>
        <v>6094.1</v>
      </c>
      <c r="M36" s="319">
        <f>SUM(M37:M39)</f>
        <v>6859.4</v>
      </c>
      <c r="N36" s="319">
        <f>SUM(N37:N39)</f>
        <v>4873</v>
      </c>
      <c r="O36" s="319">
        <f>SUM(O37:O39)</f>
        <v>7001.1</v>
      </c>
      <c r="P36" s="319">
        <f>SUM(P37:P39)</f>
        <v>5515.4</v>
      </c>
    </row>
    <row r="37" spans="1:16" ht="17.25" customHeight="1">
      <c r="A37" s="400" t="s">
        <v>397</v>
      </c>
      <c r="B37" s="522"/>
      <c r="C37" s="77">
        <v>271</v>
      </c>
      <c r="D37" s="77">
        <v>299</v>
      </c>
      <c r="E37" s="77">
        <v>283</v>
      </c>
      <c r="F37" s="77">
        <v>372</v>
      </c>
      <c r="G37" s="77">
        <v>382</v>
      </c>
      <c r="H37" s="134"/>
      <c r="I37" s="113"/>
      <c r="J37" s="113"/>
      <c r="K37" s="116" t="s">
        <v>398</v>
      </c>
      <c r="L37" s="319">
        <v>1164.7</v>
      </c>
      <c r="M37" s="319">
        <v>342.4</v>
      </c>
      <c r="N37" s="319">
        <v>921</v>
      </c>
      <c r="O37" s="319">
        <v>1745.2</v>
      </c>
      <c r="P37" s="319">
        <v>3991.3</v>
      </c>
    </row>
    <row r="38" spans="1:16" ht="17.25" customHeight="1">
      <c r="A38" s="126"/>
      <c r="B38" s="114" t="s">
        <v>506</v>
      </c>
      <c r="C38" s="77">
        <v>263</v>
      </c>
      <c r="D38" s="77">
        <v>292</v>
      </c>
      <c r="E38" s="77">
        <v>282</v>
      </c>
      <c r="F38" s="77">
        <v>370</v>
      </c>
      <c r="G38" s="77">
        <v>380</v>
      </c>
      <c r="H38" s="134"/>
      <c r="I38" s="113"/>
      <c r="J38" s="113"/>
      <c r="K38" s="116" t="s">
        <v>399</v>
      </c>
      <c r="L38" s="319">
        <v>497.6</v>
      </c>
      <c r="M38" s="319">
        <v>1171.5</v>
      </c>
      <c r="N38" s="319">
        <v>69.9</v>
      </c>
      <c r="O38" s="319">
        <v>149.9</v>
      </c>
      <c r="P38" s="319">
        <v>24.2</v>
      </c>
    </row>
    <row r="39" spans="1:16" ht="17.25" customHeight="1">
      <c r="A39" s="400" t="s">
        <v>199</v>
      </c>
      <c r="B39" s="522"/>
      <c r="C39" s="77">
        <v>2422</v>
      </c>
      <c r="D39" s="77">
        <v>2285</v>
      </c>
      <c r="E39" s="77">
        <v>2433</v>
      </c>
      <c r="F39" s="77">
        <v>3131</v>
      </c>
      <c r="G39" s="77">
        <v>2474</v>
      </c>
      <c r="H39" s="134"/>
      <c r="I39" s="113"/>
      <c r="J39" s="113"/>
      <c r="K39" s="116" t="s">
        <v>400</v>
      </c>
      <c r="L39" s="320">
        <v>4431.8</v>
      </c>
      <c r="M39" s="319">
        <v>5345.5</v>
      </c>
      <c r="N39" s="321">
        <v>3882.1</v>
      </c>
      <c r="O39" s="319">
        <v>5106</v>
      </c>
      <c r="P39" s="319">
        <v>1499.9</v>
      </c>
    </row>
    <row r="40" spans="1:16" ht="17.25" customHeight="1">
      <c r="A40" s="126"/>
      <c r="B40" s="116" t="s">
        <v>507</v>
      </c>
      <c r="C40" s="80">
        <v>70</v>
      </c>
      <c r="D40" s="80">
        <v>4</v>
      </c>
      <c r="E40" s="80">
        <v>5</v>
      </c>
      <c r="F40" s="80">
        <v>5</v>
      </c>
      <c r="G40" s="80">
        <v>14</v>
      </c>
      <c r="H40" s="134"/>
      <c r="I40" s="113"/>
      <c r="J40" s="400" t="s">
        <v>204</v>
      </c>
      <c r="K40" s="408"/>
      <c r="L40" s="319">
        <v>1086</v>
      </c>
      <c r="M40" s="319">
        <v>1136.9</v>
      </c>
      <c r="N40" s="321">
        <v>811.7</v>
      </c>
      <c r="O40" s="319">
        <v>1093.6</v>
      </c>
      <c r="P40" s="319">
        <v>1791.6</v>
      </c>
    </row>
    <row r="41" spans="1:16" ht="17.25" customHeight="1">
      <c r="A41" s="126"/>
      <c r="B41" s="116" t="s">
        <v>508</v>
      </c>
      <c r="C41" s="80">
        <v>135</v>
      </c>
      <c r="D41" s="80">
        <v>110</v>
      </c>
      <c r="E41" s="80">
        <v>79</v>
      </c>
      <c r="F41" s="80">
        <v>72</v>
      </c>
      <c r="G41" s="80">
        <v>52</v>
      </c>
      <c r="H41" s="134"/>
      <c r="I41" s="113"/>
      <c r="J41" s="400" t="s">
        <v>401</v>
      </c>
      <c r="K41" s="408"/>
      <c r="L41" s="319">
        <v>5008.1</v>
      </c>
      <c r="M41" s="319">
        <v>5722.5</v>
      </c>
      <c r="N41" s="321">
        <v>4061.3</v>
      </c>
      <c r="O41" s="319">
        <v>5907.5</v>
      </c>
      <c r="P41" s="319">
        <v>3723.8</v>
      </c>
    </row>
    <row r="42" spans="1:16" ht="17.25" customHeight="1">
      <c r="A42" s="126"/>
      <c r="B42" s="116" t="s">
        <v>402</v>
      </c>
      <c r="C42" s="85">
        <v>11</v>
      </c>
      <c r="D42" s="85">
        <v>9</v>
      </c>
      <c r="E42" s="85">
        <v>4</v>
      </c>
      <c r="F42" s="85">
        <v>8</v>
      </c>
      <c r="G42" s="85">
        <v>8</v>
      </c>
      <c r="H42" s="134"/>
      <c r="I42" s="113"/>
      <c r="J42" s="668" t="s">
        <v>205</v>
      </c>
      <c r="K42" s="522"/>
      <c r="L42" s="319">
        <v>4020.7</v>
      </c>
      <c r="M42" s="319">
        <v>4445.5</v>
      </c>
      <c r="N42" s="321">
        <v>3737.1</v>
      </c>
      <c r="O42" s="319">
        <v>3608.4</v>
      </c>
      <c r="P42" s="319">
        <v>4001</v>
      </c>
    </row>
    <row r="43" spans="1:16" ht="17.25" customHeight="1">
      <c r="A43" s="126"/>
      <c r="B43" s="114" t="s">
        <v>706</v>
      </c>
      <c r="C43" s="77">
        <v>930</v>
      </c>
      <c r="D43" s="77">
        <v>781</v>
      </c>
      <c r="E43" s="77">
        <v>887</v>
      </c>
      <c r="F43" s="77">
        <v>1225</v>
      </c>
      <c r="G43" s="77">
        <v>574</v>
      </c>
      <c r="H43" s="134"/>
      <c r="I43" s="113"/>
      <c r="J43" s="665" t="s">
        <v>0</v>
      </c>
      <c r="K43" s="392"/>
      <c r="L43" s="319">
        <v>987.4</v>
      </c>
      <c r="M43" s="319">
        <v>1277</v>
      </c>
      <c r="N43" s="321">
        <v>324.2</v>
      </c>
      <c r="O43" s="319">
        <v>2227.1</v>
      </c>
      <c r="P43" s="322">
        <v>-277.2</v>
      </c>
    </row>
    <row r="44" spans="1:16" ht="17.25" customHeight="1">
      <c r="A44" s="126"/>
      <c r="B44" s="116" t="s">
        <v>1</v>
      </c>
      <c r="C44" s="80">
        <v>21</v>
      </c>
      <c r="D44" s="80">
        <v>10</v>
      </c>
      <c r="E44" s="80">
        <v>5</v>
      </c>
      <c r="F44" s="80">
        <v>5</v>
      </c>
      <c r="G44" s="80">
        <v>33</v>
      </c>
      <c r="H44" s="134"/>
      <c r="I44" s="113"/>
      <c r="J44" s="665" t="s">
        <v>515</v>
      </c>
      <c r="K44" s="392"/>
      <c r="L44" s="319">
        <v>33</v>
      </c>
      <c r="M44" s="319">
        <v>41.9</v>
      </c>
      <c r="N44" s="321">
        <v>40.1</v>
      </c>
      <c r="O44" s="319">
        <v>31.9</v>
      </c>
      <c r="P44" s="319">
        <v>28.1</v>
      </c>
    </row>
    <row r="45" spans="1:16" ht="17.25" customHeight="1">
      <c r="A45" s="665" t="s">
        <v>2</v>
      </c>
      <c r="B45" s="522"/>
      <c r="C45" s="77">
        <v>119</v>
      </c>
      <c r="D45" s="77">
        <v>154</v>
      </c>
      <c r="E45" s="77">
        <v>1487</v>
      </c>
      <c r="F45" s="77">
        <v>1466</v>
      </c>
      <c r="G45" s="77">
        <v>2951</v>
      </c>
      <c r="H45" s="134"/>
      <c r="I45" s="113"/>
      <c r="J45" s="665" t="s">
        <v>516</v>
      </c>
      <c r="K45" s="392"/>
      <c r="L45" s="319">
        <v>19.1</v>
      </c>
      <c r="M45" s="319">
        <v>5</v>
      </c>
      <c r="N45" s="321">
        <v>18.9</v>
      </c>
      <c r="O45" s="319">
        <v>24.9</v>
      </c>
      <c r="P45" s="319">
        <v>72.4</v>
      </c>
    </row>
    <row r="46" spans="1:16" ht="17.25" customHeight="1">
      <c r="A46" s="400" t="s">
        <v>707</v>
      </c>
      <c r="B46" s="522"/>
      <c r="C46" s="77">
        <v>1006</v>
      </c>
      <c r="D46" s="77">
        <v>979</v>
      </c>
      <c r="E46" s="77">
        <v>7132</v>
      </c>
      <c r="F46" s="77">
        <v>8453</v>
      </c>
      <c r="G46" s="77">
        <v>8839</v>
      </c>
      <c r="H46" s="134"/>
      <c r="I46" s="113"/>
      <c r="J46" s="665" t="s">
        <v>517</v>
      </c>
      <c r="K46" s="392"/>
      <c r="L46" s="319">
        <v>29</v>
      </c>
      <c r="M46" s="319">
        <v>7.7</v>
      </c>
      <c r="N46" s="321">
        <v>24.6</v>
      </c>
      <c r="O46" s="319">
        <v>47.4</v>
      </c>
      <c r="P46" s="319">
        <v>99.8</v>
      </c>
    </row>
    <row r="47" spans="1:16" ht="17.25" customHeight="1">
      <c r="A47" s="126"/>
      <c r="B47" s="114" t="s">
        <v>3</v>
      </c>
      <c r="C47" s="77" t="s">
        <v>708</v>
      </c>
      <c r="D47" s="77" t="s">
        <v>708</v>
      </c>
      <c r="E47" s="77" t="s">
        <v>708</v>
      </c>
      <c r="F47" s="77">
        <v>1</v>
      </c>
      <c r="G47" s="77">
        <v>0</v>
      </c>
      <c r="H47" s="134"/>
      <c r="I47" s="113"/>
      <c r="J47" s="665" t="s">
        <v>4</v>
      </c>
      <c r="K47" s="392"/>
      <c r="L47" s="319">
        <v>1164.7</v>
      </c>
      <c r="M47" s="319">
        <v>1430.6</v>
      </c>
      <c r="N47" s="321">
        <v>846.1</v>
      </c>
      <c r="O47" s="319">
        <v>1687.9</v>
      </c>
      <c r="P47" s="319">
        <v>689.6</v>
      </c>
    </row>
    <row r="48" spans="1:16" ht="17.25" customHeight="1">
      <c r="A48" s="126"/>
      <c r="B48" s="116" t="s">
        <v>709</v>
      </c>
      <c r="C48" s="80">
        <v>823</v>
      </c>
      <c r="D48" s="80">
        <v>675</v>
      </c>
      <c r="E48" s="80">
        <v>670</v>
      </c>
      <c r="F48" s="80">
        <v>840</v>
      </c>
      <c r="G48" s="80">
        <v>840</v>
      </c>
      <c r="H48" s="134"/>
      <c r="I48" s="113"/>
      <c r="J48" s="665" t="s">
        <v>5</v>
      </c>
      <c r="K48" s="392"/>
      <c r="L48" s="319">
        <v>935</v>
      </c>
      <c r="M48" s="319">
        <v>1111.4</v>
      </c>
      <c r="N48" s="319">
        <v>778.6</v>
      </c>
      <c r="O48" s="319">
        <v>1051.5</v>
      </c>
      <c r="P48" s="319">
        <v>740.9</v>
      </c>
    </row>
    <row r="49" spans="1:16" ht="17.25" customHeight="1">
      <c r="A49" s="323"/>
      <c r="B49" s="187" t="s">
        <v>206</v>
      </c>
      <c r="C49" s="129" t="s">
        <v>710</v>
      </c>
      <c r="D49" s="129" t="s">
        <v>710</v>
      </c>
      <c r="E49" s="129">
        <v>6335</v>
      </c>
      <c r="F49" s="129">
        <v>7547</v>
      </c>
      <c r="G49" s="129">
        <v>7208</v>
      </c>
      <c r="H49" s="134"/>
      <c r="I49" s="323"/>
      <c r="J49" s="323"/>
      <c r="K49" s="330"/>
      <c r="L49" s="324"/>
      <c r="M49" s="324"/>
      <c r="N49" s="325"/>
      <c r="O49" s="324"/>
      <c r="P49" s="324"/>
    </row>
    <row r="50" spans="1:9" ht="17.25" customHeight="1">
      <c r="A50" s="98" t="s">
        <v>265</v>
      </c>
      <c r="H50" s="134"/>
      <c r="I50" s="98" t="s">
        <v>265</v>
      </c>
    </row>
    <row r="51" ht="17.25" customHeight="1">
      <c r="H51" s="134"/>
    </row>
    <row r="52" spans="1:16" ht="17.25" customHeight="1">
      <c r="A52" s="87"/>
      <c r="H52" s="134"/>
      <c r="I52" s="113"/>
      <c r="J52" s="113"/>
      <c r="K52" s="113"/>
      <c r="L52" s="319"/>
      <c r="M52" s="319"/>
      <c r="N52" s="319"/>
      <c r="O52" s="319"/>
      <c r="P52" s="319"/>
    </row>
    <row r="53" spans="1:16" ht="17.25" customHeight="1">
      <c r="A53" s="87"/>
      <c r="B53" s="87"/>
      <c r="C53" s="87"/>
      <c r="D53" s="87"/>
      <c r="E53" s="87"/>
      <c r="H53" s="134"/>
      <c r="I53" s="98"/>
      <c r="J53" s="98"/>
      <c r="K53" s="113"/>
      <c r="L53" s="326"/>
      <c r="M53" s="326"/>
      <c r="N53" s="326"/>
      <c r="O53" s="326"/>
      <c r="P53" s="326"/>
    </row>
  </sheetData>
  <sheetProtection/>
  <mergeCells count="40">
    <mergeCell ref="A45:B45"/>
    <mergeCell ref="A46:B46"/>
    <mergeCell ref="J23:K23"/>
    <mergeCell ref="A32:B32"/>
    <mergeCell ref="A34:B34"/>
    <mergeCell ref="A36:B36"/>
    <mergeCell ref="A37:B37"/>
    <mergeCell ref="J42:K42"/>
    <mergeCell ref="J33:K33"/>
    <mergeCell ref="A23:B23"/>
    <mergeCell ref="A25:B25"/>
    <mergeCell ref="J40:K40"/>
    <mergeCell ref="J41:K41"/>
    <mergeCell ref="A39:B39"/>
    <mergeCell ref="J34:K34"/>
    <mergeCell ref="J35:K35"/>
    <mergeCell ref="J36:K36"/>
    <mergeCell ref="J48:K48"/>
    <mergeCell ref="J43:K43"/>
    <mergeCell ref="J47:K47"/>
    <mergeCell ref="J44:K44"/>
    <mergeCell ref="J45:K45"/>
    <mergeCell ref="J46:K46"/>
    <mergeCell ref="J24:K24"/>
    <mergeCell ref="J32:K32"/>
    <mergeCell ref="J8:K8"/>
    <mergeCell ref="J9:K9"/>
    <mergeCell ref="J10:K10"/>
    <mergeCell ref="A11:B11"/>
    <mergeCell ref="J11:K11"/>
    <mergeCell ref="J12:K12"/>
    <mergeCell ref="J13:K13"/>
    <mergeCell ref="A21:B21"/>
    <mergeCell ref="A5:B5"/>
    <mergeCell ref="I5:K5"/>
    <mergeCell ref="A3:G3"/>
    <mergeCell ref="I3:P3"/>
    <mergeCell ref="J19:K19"/>
    <mergeCell ref="J17:K17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BreakPreview" zoomScale="60" zoomScaleNormal="80" zoomScalePageLayoutView="0" workbookViewId="0" topLeftCell="A13">
      <selection activeCell="A1" sqref="A1"/>
    </sheetView>
  </sheetViews>
  <sheetFormatPr defaultColWidth="10.59765625" defaultRowHeight="15"/>
  <cols>
    <col min="1" max="1" width="6" style="80" customWidth="1"/>
    <col min="2" max="2" width="26.3984375" style="80" customWidth="1"/>
    <col min="3" max="3" width="8.59765625" style="80" customWidth="1"/>
    <col min="4" max="4" width="8" style="80" customWidth="1"/>
    <col min="5" max="5" width="8.19921875" style="80" customWidth="1"/>
    <col min="6" max="6" width="8.59765625" style="80" customWidth="1"/>
    <col min="7" max="17" width="7.09765625" style="80" customWidth="1"/>
    <col min="18" max="21" width="7" style="80" customWidth="1"/>
    <col min="22" max="27" width="7.09765625" style="80" customWidth="1"/>
    <col min="28" max="16384" width="10.59765625" style="80" customWidth="1"/>
  </cols>
  <sheetData>
    <row r="1" spans="1:21" ht="19.5" customHeight="1">
      <c r="A1" s="1" t="s">
        <v>50</v>
      </c>
      <c r="U1" s="2" t="s">
        <v>51</v>
      </c>
    </row>
    <row r="2" ht="19.5" customHeight="1"/>
    <row r="3" ht="19.5" customHeight="1"/>
    <row r="4" spans="1:21" ht="16.5" customHeight="1">
      <c r="A4" s="394" t="s">
        <v>565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</row>
    <row r="5" spans="13:17" ht="12" customHeight="1" thickBot="1">
      <c r="M5" s="122"/>
      <c r="Q5" s="122"/>
    </row>
    <row r="6" spans="1:21" ht="24" customHeight="1">
      <c r="A6" s="421" t="s">
        <v>568</v>
      </c>
      <c r="B6" s="422"/>
      <c r="C6" s="427" t="s">
        <v>224</v>
      </c>
      <c r="D6" s="430" t="s">
        <v>225</v>
      </c>
      <c r="E6" s="433" t="s">
        <v>226</v>
      </c>
      <c r="F6" s="434"/>
      <c r="G6" s="434"/>
      <c r="H6" s="434"/>
      <c r="I6" s="434"/>
      <c r="J6" s="434"/>
      <c r="K6" s="434"/>
      <c r="L6" s="434"/>
      <c r="M6" s="434"/>
      <c r="N6" s="435"/>
      <c r="O6" s="435"/>
      <c r="P6" s="435"/>
      <c r="Q6" s="435"/>
      <c r="R6" s="444" t="s">
        <v>257</v>
      </c>
      <c r="S6" s="444" t="s">
        <v>258</v>
      </c>
      <c r="T6" s="444" t="s">
        <v>255</v>
      </c>
      <c r="U6" s="448" t="s">
        <v>260</v>
      </c>
    </row>
    <row r="7" spans="1:21" ht="15" customHeight="1">
      <c r="A7" s="423"/>
      <c r="B7" s="424"/>
      <c r="C7" s="428"/>
      <c r="D7" s="431"/>
      <c r="E7" s="436" t="s">
        <v>567</v>
      </c>
      <c r="F7" s="439" t="s">
        <v>227</v>
      </c>
      <c r="G7" s="440"/>
      <c r="H7" s="440"/>
      <c r="I7" s="440"/>
      <c r="J7" s="440"/>
      <c r="K7" s="440"/>
      <c r="L7" s="440"/>
      <c r="M7" s="440"/>
      <c r="N7" s="441"/>
      <c r="O7" s="441"/>
      <c r="P7" s="441"/>
      <c r="Q7" s="441"/>
      <c r="R7" s="445"/>
      <c r="S7" s="445"/>
      <c r="T7" s="445"/>
      <c r="U7" s="449"/>
    </row>
    <row r="8" spans="1:21" ht="14.25" customHeight="1">
      <c r="A8" s="423"/>
      <c r="B8" s="424"/>
      <c r="C8" s="428"/>
      <c r="D8" s="431"/>
      <c r="E8" s="437"/>
      <c r="F8" s="90" t="s">
        <v>569</v>
      </c>
      <c r="G8" s="137">
        <v>1</v>
      </c>
      <c r="H8" s="137">
        <v>3</v>
      </c>
      <c r="I8" s="137">
        <v>5</v>
      </c>
      <c r="J8" s="137">
        <v>10</v>
      </c>
      <c r="K8" s="137">
        <v>20</v>
      </c>
      <c r="L8" s="137">
        <v>30</v>
      </c>
      <c r="M8" s="137">
        <v>50</v>
      </c>
      <c r="N8" s="137">
        <v>100</v>
      </c>
      <c r="O8" s="137">
        <v>200</v>
      </c>
      <c r="P8" s="137">
        <v>500</v>
      </c>
      <c r="Q8" s="138" t="s">
        <v>570</v>
      </c>
      <c r="R8" s="445"/>
      <c r="S8" s="445"/>
      <c r="T8" s="445"/>
      <c r="U8" s="449"/>
    </row>
    <row r="9" spans="1:21" ht="17.25" customHeight="1">
      <c r="A9" s="423"/>
      <c r="B9" s="424"/>
      <c r="C9" s="428"/>
      <c r="D9" s="431"/>
      <c r="E9" s="437"/>
      <c r="F9" s="139"/>
      <c r="G9" s="139" t="s">
        <v>571</v>
      </c>
      <c r="H9" s="139" t="s">
        <v>571</v>
      </c>
      <c r="I9" s="139" t="s">
        <v>571</v>
      </c>
      <c r="J9" s="139" t="s">
        <v>571</v>
      </c>
      <c r="K9" s="139" t="s">
        <v>571</v>
      </c>
      <c r="L9" s="139" t="s">
        <v>571</v>
      </c>
      <c r="M9" s="139" t="s">
        <v>571</v>
      </c>
      <c r="N9" s="139" t="s">
        <v>571</v>
      </c>
      <c r="O9" s="139" t="s">
        <v>571</v>
      </c>
      <c r="P9" s="139" t="s">
        <v>571</v>
      </c>
      <c r="Q9" s="136"/>
      <c r="R9" s="445"/>
      <c r="S9" s="445"/>
      <c r="T9" s="445"/>
      <c r="U9" s="449"/>
    </row>
    <row r="10" spans="1:21" ht="14.25">
      <c r="A10" s="425"/>
      <c r="B10" s="426"/>
      <c r="C10" s="429"/>
      <c r="D10" s="432"/>
      <c r="E10" s="438"/>
      <c r="F10" s="142" t="s">
        <v>572</v>
      </c>
      <c r="G10" s="140">
        <v>5</v>
      </c>
      <c r="H10" s="140">
        <v>10</v>
      </c>
      <c r="I10" s="140">
        <v>20</v>
      </c>
      <c r="J10" s="140">
        <v>30</v>
      </c>
      <c r="K10" s="140">
        <v>50</v>
      </c>
      <c r="L10" s="140">
        <v>100</v>
      </c>
      <c r="M10" s="140">
        <v>100</v>
      </c>
      <c r="N10" s="140">
        <v>200</v>
      </c>
      <c r="O10" s="140">
        <v>100</v>
      </c>
      <c r="P10" s="140">
        <v>1000</v>
      </c>
      <c r="Q10" s="141" t="s">
        <v>268</v>
      </c>
      <c r="R10" s="446"/>
      <c r="S10" s="447"/>
      <c r="T10" s="447"/>
      <c r="U10" s="450"/>
    </row>
    <row r="11" spans="1:21" ht="14.25">
      <c r="A11" s="442" t="s">
        <v>566</v>
      </c>
      <c r="B11" s="443"/>
      <c r="C11" s="336">
        <f>SUM(D11:U11)</f>
        <v>3527</v>
      </c>
      <c r="D11" s="82">
        <v>5</v>
      </c>
      <c r="E11" s="82">
        <v>21</v>
      </c>
      <c r="F11" s="82">
        <v>1052</v>
      </c>
      <c r="G11" s="82">
        <v>929</v>
      </c>
      <c r="H11" s="82">
        <v>557</v>
      </c>
      <c r="I11" s="82">
        <v>286</v>
      </c>
      <c r="J11" s="83">
        <v>66</v>
      </c>
      <c r="K11" s="83">
        <v>9</v>
      </c>
      <c r="L11" s="82">
        <v>30</v>
      </c>
      <c r="M11" s="83">
        <v>43</v>
      </c>
      <c r="N11" s="83">
        <v>15</v>
      </c>
      <c r="O11" s="83">
        <v>13</v>
      </c>
      <c r="P11" s="82">
        <v>10</v>
      </c>
      <c r="Q11" s="83">
        <v>2</v>
      </c>
      <c r="R11" s="83">
        <v>76</v>
      </c>
      <c r="S11" s="83">
        <v>266</v>
      </c>
      <c r="T11" s="83">
        <v>10</v>
      </c>
      <c r="U11" s="83">
        <v>137</v>
      </c>
    </row>
    <row r="12" spans="1:21" ht="14.25">
      <c r="A12" s="414">
        <v>60</v>
      </c>
      <c r="B12" s="415"/>
      <c r="C12" s="84">
        <f>SUM(D12:U12)</f>
        <v>3506</v>
      </c>
      <c r="D12" s="85">
        <v>8</v>
      </c>
      <c r="E12" s="85">
        <v>20</v>
      </c>
      <c r="F12" s="85">
        <v>1052</v>
      </c>
      <c r="G12" s="85">
        <v>905</v>
      </c>
      <c r="H12" s="85">
        <v>539</v>
      </c>
      <c r="I12" s="85">
        <v>287</v>
      </c>
      <c r="J12" s="77">
        <v>68</v>
      </c>
      <c r="K12" s="77">
        <v>8</v>
      </c>
      <c r="L12" s="85">
        <v>30</v>
      </c>
      <c r="M12" s="77">
        <v>39</v>
      </c>
      <c r="N12" s="77">
        <v>16</v>
      </c>
      <c r="O12" s="77">
        <v>12</v>
      </c>
      <c r="P12" s="85">
        <v>9</v>
      </c>
      <c r="Q12" s="77">
        <v>2</v>
      </c>
      <c r="R12" s="77">
        <v>75</v>
      </c>
      <c r="S12" s="77">
        <v>283</v>
      </c>
      <c r="T12" s="77">
        <v>12</v>
      </c>
      <c r="U12" s="77">
        <v>141</v>
      </c>
    </row>
    <row r="13" spans="1:21" ht="14.25">
      <c r="A13" s="414">
        <v>61</v>
      </c>
      <c r="B13" s="415"/>
      <c r="C13" s="84">
        <f>SUM(D13:U13)</f>
        <v>3432</v>
      </c>
      <c r="D13" s="85">
        <v>3</v>
      </c>
      <c r="E13" s="85">
        <v>18</v>
      </c>
      <c r="F13" s="85">
        <v>1024</v>
      </c>
      <c r="G13" s="85">
        <v>900</v>
      </c>
      <c r="H13" s="85">
        <v>533</v>
      </c>
      <c r="I13" s="85">
        <v>293</v>
      </c>
      <c r="J13" s="77">
        <v>63</v>
      </c>
      <c r="K13" s="77">
        <v>9</v>
      </c>
      <c r="L13" s="85">
        <v>30</v>
      </c>
      <c r="M13" s="77">
        <v>37</v>
      </c>
      <c r="N13" s="77">
        <v>16</v>
      </c>
      <c r="O13" s="77">
        <v>12</v>
      </c>
      <c r="P13" s="85">
        <v>7</v>
      </c>
      <c r="Q13" s="77">
        <v>3</v>
      </c>
      <c r="R13" s="77">
        <v>75</v>
      </c>
      <c r="S13" s="77">
        <v>263</v>
      </c>
      <c r="T13" s="77">
        <v>13</v>
      </c>
      <c r="U13" s="77">
        <v>133</v>
      </c>
    </row>
    <row r="14" spans="1:21" ht="14.25">
      <c r="A14" s="414">
        <v>62</v>
      </c>
      <c r="B14" s="415"/>
      <c r="C14" s="84">
        <f>SUM(D14:U14)</f>
        <v>3337</v>
      </c>
      <c r="D14" s="85">
        <v>3</v>
      </c>
      <c r="E14" s="85">
        <v>12</v>
      </c>
      <c r="F14" s="85">
        <v>993</v>
      </c>
      <c r="G14" s="85">
        <v>870</v>
      </c>
      <c r="H14" s="85">
        <v>520</v>
      </c>
      <c r="I14" s="85">
        <v>300</v>
      </c>
      <c r="J14" s="77">
        <v>68</v>
      </c>
      <c r="K14" s="77">
        <v>8</v>
      </c>
      <c r="L14" s="85">
        <v>26</v>
      </c>
      <c r="M14" s="77">
        <v>40</v>
      </c>
      <c r="N14" s="77">
        <v>13</v>
      </c>
      <c r="O14" s="77">
        <v>10</v>
      </c>
      <c r="P14" s="85">
        <v>7</v>
      </c>
      <c r="Q14" s="77">
        <v>3</v>
      </c>
      <c r="R14" s="77">
        <v>74</v>
      </c>
      <c r="S14" s="77">
        <v>240</v>
      </c>
      <c r="T14" s="77">
        <v>14</v>
      </c>
      <c r="U14" s="77">
        <v>136</v>
      </c>
    </row>
    <row r="15" spans="1:21" s="4" customFormat="1" ht="14.25">
      <c r="A15" s="416">
        <v>63</v>
      </c>
      <c r="B15" s="417"/>
      <c r="C15" s="338">
        <f>SUM(C17:C48)</f>
        <v>3419</v>
      </c>
      <c r="D15" s="291">
        <f aca="true" t="shared" si="0" ref="D15:U15">SUM(D17:D48)</f>
        <v>5</v>
      </c>
      <c r="E15" s="291">
        <f t="shared" si="0"/>
        <v>9</v>
      </c>
      <c r="F15" s="291">
        <f t="shared" si="0"/>
        <v>1178</v>
      </c>
      <c r="G15" s="291">
        <f t="shared" si="0"/>
        <v>852</v>
      </c>
      <c r="H15" s="291">
        <f t="shared" si="0"/>
        <v>506</v>
      </c>
      <c r="I15" s="291">
        <f t="shared" si="0"/>
        <v>274</v>
      </c>
      <c r="J15" s="291">
        <f t="shared" si="0"/>
        <v>82</v>
      </c>
      <c r="K15" s="291">
        <f t="shared" si="0"/>
        <v>2</v>
      </c>
      <c r="L15" s="291">
        <f t="shared" si="0"/>
        <v>26</v>
      </c>
      <c r="M15" s="291">
        <f t="shared" si="0"/>
        <v>26</v>
      </c>
      <c r="N15" s="291">
        <f t="shared" si="0"/>
        <v>20</v>
      </c>
      <c r="O15" s="291">
        <f t="shared" si="0"/>
        <v>13</v>
      </c>
      <c r="P15" s="291">
        <f t="shared" si="0"/>
        <v>7</v>
      </c>
      <c r="Q15" s="291">
        <f t="shared" si="0"/>
        <v>3</v>
      </c>
      <c r="R15" s="291">
        <f t="shared" si="0"/>
        <v>67</v>
      </c>
      <c r="S15" s="291">
        <f t="shared" si="0"/>
        <v>201</v>
      </c>
      <c r="T15" s="291">
        <f t="shared" si="0"/>
        <v>19</v>
      </c>
      <c r="U15" s="291">
        <f t="shared" si="0"/>
        <v>129</v>
      </c>
    </row>
    <row r="16" spans="1:21" ht="14.25">
      <c r="A16" s="98"/>
      <c r="B16" s="123"/>
      <c r="C16" s="124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78"/>
      <c r="S16" s="78"/>
      <c r="T16" s="78"/>
      <c r="U16" s="78"/>
    </row>
    <row r="17" spans="1:21" ht="14.25">
      <c r="A17" s="400" t="s">
        <v>238</v>
      </c>
      <c r="B17" s="418"/>
      <c r="C17" s="81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S17" s="78"/>
      <c r="T17" s="78"/>
      <c r="U17" s="78"/>
    </row>
    <row r="18" spans="1:21" ht="20.25" customHeight="1">
      <c r="A18" s="113"/>
      <c r="B18" s="114" t="s">
        <v>239</v>
      </c>
      <c r="C18" s="84">
        <f>SUM(D18:U18)</f>
        <v>29</v>
      </c>
      <c r="D18" s="77" t="s">
        <v>720</v>
      </c>
      <c r="E18" s="77" t="s">
        <v>720</v>
      </c>
      <c r="F18" s="77" t="s">
        <v>720</v>
      </c>
      <c r="G18" s="77" t="s">
        <v>720</v>
      </c>
      <c r="H18" s="77" t="s">
        <v>720</v>
      </c>
      <c r="I18" s="77" t="s">
        <v>720</v>
      </c>
      <c r="J18" s="77">
        <v>4</v>
      </c>
      <c r="K18" s="77" t="s">
        <v>720</v>
      </c>
      <c r="L18" s="77">
        <v>16</v>
      </c>
      <c r="M18" s="77">
        <v>8</v>
      </c>
      <c r="N18" s="77">
        <v>1</v>
      </c>
      <c r="O18" s="77" t="s">
        <v>720</v>
      </c>
      <c r="P18" s="77" t="s">
        <v>720</v>
      </c>
      <c r="Q18" s="77" t="s">
        <v>720</v>
      </c>
      <c r="R18" s="78" t="s">
        <v>720</v>
      </c>
      <c r="S18" s="78" t="s">
        <v>720</v>
      </c>
      <c r="T18" s="78" t="s">
        <v>720</v>
      </c>
      <c r="U18" s="78" t="s">
        <v>720</v>
      </c>
    </row>
    <row r="19" spans="1:21" ht="14.25">
      <c r="A19" s="113"/>
      <c r="B19" s="114" t="s">
        <v>240</v>
      </c>
      <c r="C19" s="84">
        <f>SUM(D19:U19)</f>
        <v>398</v>
      </c>
      <c r="D19" s="77" t="s">
        <v>720</v>
      </c>
      <c r="E19" s="77" t="s">
        <v>720</v>
      </c>
      <c r="F19" s="77">
        <v>20</v>
      </c>
      <c r="G19" s="77">
        <v>195</v>
      </c>
      <c r="H19" s="77">
        <v>99</v>
      </c>
      <c r="I19" s="77">
        <v>58</v>
      </c>
      <c r="J19" s="77">
        <v>26</v>
      </c>
      <c r="K19" s="77" t="s">
        <v>720</v>
      </c>
      <c r="L19" s="77" t="s">
        <v>720</v>
      </c>
      <c r="M19" s="77" t="s">
        <v>720</v>
      </c>
      <c r="N19" s="77" t="s">
        <v>720</v>
      </c>
      <c r="O19" s="77" t="s">
        <v>720</v>
      </c>
      <c r="P19" s="77" t="s">
        <v>720</v>
      </c>
      <c r="Q19" s="77" t="s">
        <v>720</v>
      </c>
      <c r="R19" s="78" t="s">
        <v>720</v>
      </c>
      <c r="S19" s="78" t="s">
        <v>720</v>
      </c>
      <c r="T19" s="78" t="s">
        <v>720</v>
      </c>
      <c r="U19" s="78" t="s">
        <v>720</v>
      </c>
    </row>
    <row r="20" spans="1:21" ht="14.25">
      <c r="A20" s="400" t="s">
        <v>241</v>
      </c>
      <c r="B20" s="418"/>
      <c r="C20" s="81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78"/>
      <c r="T20" s="78"/>
      <c r="U20" s="78"/>
    </row>
    <row r="21" spans="1:21" ht="14.25">
      <c r="A21" s="126"/>
      <c r="B21" s="114" t="s">
        <v>242</v>
      </c>
      <c r="C21" s="84">
        <f>SUM(D21:U21)</f>
        <v>2</v>
      </c>
      <c r="D21" s="77" t="s">
        <v>720</v>
      </c>
      <c r="E21" s="77" t="s">
        <v>720</v>
      </c>
      <c r="F21" s="77" t="s">
        <v>720</v>
      </c>
      <c r="G21" s="77" t="s">
        <v>720</v>
      </c>
      <c r="H21" s="77" t="s">
        <v>720</v>
      </c>
      <c r="I21" s="77" t="s">
        <v>720</v>
      </c>
      <c r="J21" s="77" t="s">
        <v>720</v>
      </c>
      <c r="K21" s="77" t="s">
        <v>720</v>
      </c>
      <c r="L21" s="77" t="s">
        <v>720</v>
      </c>
      <c r="M21" s="77" t="s">
        <v>720</v>
      </c>
      <c r="N21" s="77" t="s">
        <v>720</v>
      </c>
      <c r="O21" s="77" t="s">
        <v>720</v>
      </c>
      <c r="P21" s="77">
        <v>1</v>
      </c>
      <c r="Q21" s="77">
        <v>1</v>
      </c>
      <c r="R21" s="78" t="s">
        <v>720</v>
      </c>
      <c r="S21" s="78" t="s">
        <v>720</v>
      </c>
      <c r="T21" s="78" t="s">
        <v>720</v>
      </c>
      <c r="U21" s="78" t="s">
        <v>720</v>
      </c>
    </row>
    <row r="22" spans="1:21" ht="14.25">
      <c r="A22" s="126"/>
      <c r="B22" s="114" t="s">
        <v>243</v>
      </c>
      <c r="C22" s="84">
        <f>SUM(D22:U22)</f>
        <v>36</v>
      </c>
      <c r="D22" s="77" t="s">
        <v>720</v>
      </c>
      <c r="E22" s="77" t="s">
        <v>720</v>
      </c>
      <c r="F22" s="77">
        <v>1</v>
      </c>
      <c r="G22" s="77" t="s">
        <v>720</v>
      </c>
      <c r="H22" s="77">
        <v>14</v>
      </c>
      <c r="I22" s="77">
        <v>11</v>
      </c>
      <c r="J22" s="77">
        <v>1</v>
      </c>
      <c r="K22" s="77" t="s">
        <v>720</v>
      </c>
      <c r="L22" s="77">
        <v>1</v>
      </c>
      <c r="M22" s="77">
        <v>8</v>
      </c>
      <c r="N22" s="77" t="s">
        <v>720</v>
      </c>
      <c r="O22" s="77" t="s">
        <v>720</v>
      </c>
      <c r="P22" s="77" t="s">
        <v>720</v>
      </c>
      <c r="Q22" s="77" t="s">
        <v>720</v>
      </c>
      <c r="R22" s="78" t="s">
        <v>720</v>
      </c>
      <c r="S22" s="78" t="s">
        <v>720</v>
      </c>
      <c r="T22" s="78" t="s">
        <v>720</v>
      </c>
      <c r="U22" s="78" t="s">
        <v>720</v>
      </c>
    </row>
    <row r="23" spans="1:21" ht="14.25">
      <c r="A23" s="400" t="s">
        <v>244</v>
      </c>
      <c r="B23" s="418"/>
      <c r="C23" s="8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78"/>
      <c r="T23" s="78"/>
      <c r="U23" s="78"/>
    </row>
    <row r="24" spans="1:21" ht="14.25">
      <c r="A24" s="126"/>
      <c r="B24" s="114" t="s">
        <v>245</v>
      </c>
      <c r="C24" s="84">
        <f>SUM(D24:U24)</f>
        <v>1</v>
      </c>
      <c r="D24" s="77" t="s">
        <v>720</v>
      </c>
      <c r="E24" s="77" t="s">
        <v>720</v>
      </c>
      <c r="F24" s="77" t="s">
        <v>720</v>
      </c>
      <c r="G24" s="77" t="s">
        <v>720</v>
      </c>
      <c r="H24" s="77" t="s">
        <v>720</v>
      </c>
      <c r="I24" s="77" t="s">
        <v>720</v>
      </c>
      <c r="J24" s="77" t="s">
        <v>720</v>
      </c>
      <c r="K24" s="77" t="s">
        <v>720</v>
      </c>
      <c r="L24" s="77" t="s">
        <v>720</v>
      </c>
      <c r="M24" s="77" t="s">
        <v>720</v>
      </c>
      <c r="N24" s="77">
        <v>1</v>
      </c>
      <c r="O24" s="77" t="s">
        <v>720</v>
      </c>
      <c r="P24" s="77" t="s">
        <v>720</v>
      </c>
      <c r="Q24" s="77" t="s">
        <v>720</v>
      </c>
      <c r="R24" s="78" t="s">
        <v>720</v>
      </c>
      <c r="S24" s="78" t="s">
        <v>720</v>
      </c>
      <c r="T24" s="78" t="s">
        <v>720</v>
      </c>
      <c r="U24" s="78" t="s">
        <v>720</v>
      </c>
    </row>
    <row r="25" spans="1:21" ht="14.25">
      <c r="A25" s="400" t="s">
        <v>246</v>
      </c>
      <c r="B25" s="418"/>
      <c r="C25" s="81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78"/>
      <c r="T25" s="78"/>
      <c r="U25" s="78"/>
    </row>
    <row r="26" spans="1:21" ht="14.25">
      <c r="A26" s="126"/>
      <c r="B26" s="114" t="s">
        <v>247</v>
      </c>
      <c r="C26" s="84">
        <f>SUM(D26:U26)</f>
        <v>8</v>
      </c>
      <c r="D26" s="77" t="s">
        <v>720</v>
      </c>
      <c r="E26" s="77" t="s">
        <v>720</v>
      </c>
      <c r="F26" s="77" t="s">
        <v>720</v>
      </c>
      <c r="G26" s="77" t="s">
        <v>723</v>
      </c>
      <c r="H26" s="77" t="s">
        <v>724</v>
      </c>
      <c r="I26" s="77" t="s">
        <v>725</v>
      </c>
      <c r="J26" s="77" t="s">
        <v>721</v>
      </c>
      <c r="K26" s="77" t="s">
        <v>723</v>
      </c>
      <c r="L26" s="77">
        <v>1</v>
      </c>
      <c r="M26" s="77" t="s">
        <v>6</v>
      </c>
      <c r="N26" s="77">
        <v>3</v>
      </c>
      <c r="O26" s="77">
        <v>3</v>
      </c>
      <c r="P26" s="77">
        <v>1</v>
      </c>
      <c r="Q26" s="77" t="s">
        <v>6</v>
      </c>
      <c r="R26" s="78" t="s">
        <v>721</v>
      </c>
      <c r="S26" s="78" t="s">
        <v>726</v>
      </c>
      <c r="T26" s="78" t="s">
        <v>6</v>
      </c>
      <c r="U26" s="78" t="s">
        <v>6</v>
      </c>
    </row>
    <row r="27" spans="1:21" ht="14.25">
      <c r="A27" s="126"/>
      <c r="B27" s="114" t="s">
        <v>248</v>
      </c>
      <c r="C27" s="84">
        <f>SUM(D27:U27)</f>
        <v>10</v>
      </c>
      <c r="D27" s="77" t="s">
        <v>721</v>
      </c>
      <c r="E27" s="77" t="s">
        <v>727</v>
      </c>
      <c r="F27" s="77" t="s">
        <v>6</v>
      </c>
      <c r="G27" s="77" t="s">
        <v>6</v>
      </c>
      <c r="H27" s="77" t="s">
        <v>723</v>
      </c>
      <c r="I27" s="77" t="s">
        <v>724</v>
      </c>
      <c r="J27" s="77" t="s">
        <v>725</v>
      </c>
      <c r="K27" s="77" t="s">
        <v>721</v>
      </c>
      <c r="L27" s="77" t="s">
        <v>723</v>
      </c>
      <c r="M27" s="77" t="s">
        <v>6</v>
      </c>
      <c r="N27" s="77">
        <v>1</v>
      </c>
      <c r="O27" s="77">
        <v>3</v>
      </c>
      <c r="P27" s="77">
        <v>4</v>
      </c>
      <c r="Q27" s="77">
        <v>2</v>
      </c>
      <c r="R27" s="78" t="s">
        <v>6</v>
      </c>
      <c r="S27" s="78" t="s">
        <v>721</v>
      </c>
      <c r="T27" s="78" t="s">
        <v>726</v>
      </c>
      <c r="U27" s="78" t="s">
        <v>6</v>
      </c>
    </row>
    <row r="28" spans="1:21" ht="14.25">
      <c r="A28" s="126"/>
      <c r="B28" s="114" t="s">
        <v>249</v>
      </c>
      <c r="C28" s="84">
        <f>SUM(D28:U28)</f>
        <v>1089</v>
      </c>
      <c r="D28" s="77" t="s">
        <v>6</v>
      </c>
      <c r="E28" s="77">
        <v>1</v>
      </c>
      <c r="F28" s="77">
        <v>502</v>
      </c>
      <c r="G28" s="77">
        <v>358</v>
      </c>
      <c r="H28" s="77">
        <v>184</v>
      </c>
      <c r="I28" s="77">
        <v>37</v>
      </c>
      <c r="J28" s="77">
        <v>7</v>
      </c>
      <c r="K28" s="77" t="s">
        <v>721</v>
      </c>
      <c r="L28" s="77" t="s">
        <v>727</v>
      </c>
      <c r="M28" s="77" t="s">
        <v>6</v>
      </c>
      <c r="N28" s="77" t="s">
        <v>6</v>
      </c>
      <c r="O28" s="77" t="s">
        <v>723</v>
      </c>
      <c r="P28" s="77" t="s">
        <v>724</v>
      </c>
      <c r="Q28" s="77" t="s">
        <v>725</v>
      </c>
      <c r="R28" s="78" t="s">
        <v>721</v>
      </c>
      <c r="S28" s="78" t="s">
        <v>723</v>
      </c>
      <c r="T28" s="78" t="s">
        <v>6</v>
      </c>
      <c r="U28" s="78" t="s">
        <v>6</v>
      </c>
    </row>
    <row r="29" spans="1:21" ht="14.25">
      <c r="A29" s="419" t="s">
        <v>250</v>
      </c>
      <c r="B29" s="420"/>
      <c r="C29" s="81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  <c r="S29" s="78"/>
      <c r="T29" s="78"/>
      <c r="U29" s="78"/>
    </row>
    <row r="30" spans="1:21" ht="14.25">
      <c r="A30" s="126"/>
      <c r="B30" s="114" t="s">
        <v>251</v>
      </c>
      <c r="C30" s="84">
        <f>SUM(D30:U30)</f>
        <v>5</v>
      </c>
      <c r="D30" s="77" t="s">
        <v>721</v>
      </c>
      <c r="E30" s="77" t="s">
        <v>726</v>
      </c>
      <c r="F30" s="77">
        <v>2</v>
      </c>
      <c r="G30" s="77">
        <v>3</v>
      </c>
      <c r="H30" s="77" t="s">
        <v>6</v>
      </c>
      <c r="I30" s="77" t="s">
        <v>6</v>
      </c>
      <c r="J30" s="77" t="s">
        <v>721</v>
      </c>
      <c r="K30" s="77" t="s">
        <v>727</v>
      </c>
      <c r="L30" s="77" t="s">
        <v>6</v>
      </c>
      <c r="M30" s="77" t="s">
        <v>6</v>
      </c>
      <c r="N30" s="77" t="s">
        <v>723</v>
      </c>
      <c r="O30" s="77" t="s">
        <v>724</v>
      </c>
      <c r="P30" s="77" t="s">
        <v>725</v>
      </c>
      <c r="Q30" s="77" t="s">
        <v>721</v>
      </c>
      <c r="R30" s="78" t="s">
        <v>723</v>
      </c>
      <c r="S30" s="78" t="s">
        <v>723</v>
      </c>
      <c r="T30" s="78" t="s">
        <v>723</v>
      </c>
      <c r="U30" s="78" t="s">
        <v>723</v>
      </c>
    </row>
    <row r="31" spans="1:21" ht="14.25">
      <c r="A31" s="126"/>
      <c r="B31" s="114" t="s">
        <v>252</v>
      </c>
      <c r="C31" s="84">
        <f>SUM(D31:U31)</f>
        <v>304</v>
      </c>
      <c r="D31" s="77" t="s">
        <v>723</v>
      </c>
      <c r="E31" s="77" t="s">
        <v>723</v>
      </c>
      <c r="F31" s="77">
        <v>17</v>
      </c>
      <c r="G31" s="77">
        <v>41</v>
      </c>
      <c r="H31" s="77">
        <v>78</v>
      </c>
      <c r="I31" s="77">
        <v>88</v>
      </c>
      <c r="J31" s="77">
        <v>39</v>
      </c>
      <c r="K31" s="77">
        <v>2</v>
      </c>
      <c r="L31" s="77">
        <v>8</v>
      </c>
      <c r="M31" s="77">
        <v>10</v>
      </c>
      <c r="N31" s="77">
        <v>14</v>
      </c>
      <c r="O31" s="77">
        <v>7</v>
      </c>
      <c r="P31" s="77" t="s">
        <v>723</v>
      </c>
      <c r="Q31" s="77" t="s">
        <v>723</v>
      </c>
      <c r="R31" s="78" t="s">
        <v>723</v>
      </c>
      <c r="S31" s="78" t="s">
        <v>723</v>
      </c>
      <c r="T31" s="78" t="s">
        <v>723</v>
      </c>
      <c r="U31" s="78" t="s">
        <v>723</v>
      </c>
    </row>
    <row r="32" spans="1:21" ht="14.25">
      <c r="A32" s="126"/>
      <c r="B32" s="114" t="s">
        <v>253</v>
      </c>
      <c r="C32" s="84">
        <f>SUM(D32:U32)</f>
        <v>221</v>
      </c>
      <c r="D32" s="77" t="s">
        <v>723</v>
      </c>
      <c r="E32" s="77" t="s">
        <v>723</v>
      </c>
      <c r="F32" s="77">
        <v>109</v>
      </c>
      <c r="G32" s="77">
        <v>92</v>
      </c>
      <c r="H32" s="77">
        <v>18</v>
      </c>
      <c r="I32" s="77">
        <v>2</v>
      </c>
      <c r="J32" s="77" t="s">
        <v>723</v>
      </c>
      <c r="K32" s="77" t="s">
        <v>723</v>
      </c>
      <c r="L32" s="77" t="s">
        <v>723</v>
      </c>
      <c r="M32" s="77" t="s">
        <v>723</v>
      </c>
      <c r="N32" s="77" t="s">
        <v>723</v>
      </c>
      <c r="O32" s="77" t="s">
        <v>723</v>
      </c>
      <c r="P32" s="77" t="s">
        <v>723</v>
      </c>
      <c r="Q32" s="77" t="s">
        <v>723</v>
      </c>
      <c r="R32" s="78" t="s">
        <v>723</v>
      </c>
      <c r="S32" s="78" t="s">
        <v>723</v>
      </c>
      <c r="T32" s="78" t="s">
        <v>723</v>
      </c>
      <c r="U32" s="78" t="s">
        <v>723</v>
      </c>
    </row>
    <row r="33" spans="1:21" ht="14.25">
      <c r="A33" s="400" t="s">
        <v>476</v>
      </c>
      <c r="B33" s="418"/>
      <c r="C33" s="81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  <c r="S33" s="78"/>
      <c r="T33" s="78"/>
      <c r="U33" s="78"/>
    </row>
    <row r="34" spans="1:21" ht="14.25">
      <c r="A34" s="113"/>
      <c r="B34" s="114" t="s">
        <v>254</v>
      </c>
      <c r="C34" s="84">
        <f aca="true" t="shared" si="1" ref="C34:C42">SUM(D34:U34)</f>
        <v>1</v>
      </c>
      <c r="D34" s="77" t="s">
        <v>723</v>
      </c>
      <c r="E34" s="97" t="s">
        <v>723</v>
      </c>
      <c r="F34" s="97" t="s">
        <v>723</v>
      </c>
      <c r="G34" s="97" t="s">
        <v>723</v>
      </c>
      <c r="H34" s="97" t="s">
        <v>723</v>
      </c>
      <c r="I34" s="97" t="s">
        <v>723</v>
      </c>
      <c r="J34" s="97" t="s">
        <v>723</v>
      </c>
      <c r="K34" s="97" t="s">
        <v>723</v>
      </c>
      <c r="L34" s="97" t="s">
        <v>723</v>
      </c>
      <c r="M34" s="97" t="s">
        <v>723</v>
      </c>
      <c r="N34" s="97" t="s">
        <v>723</v>
      </c>
      <c r="O34" s="97" t="s">
        <v>723</v>
      </c>
      <c r="P34" s="97">
        <v>1</v>
      </c>
      <c r="Q34" s="97" t="s">
        <v>723</v>
      </c>
      <c r="R34" s="78" t="s">
        <v>723</v>
      </c>
      <c r="S34" s="78" t="s">
        <v>723</v>
      </c>
      <c r="T34" s="78" t="s">
        <v>723</v>
      </c>
      <c r="U34" s="78" t="s">
        <v>723</v>
      </c>
    </row>
    <row r="35" spans="1:21" ht="14.25">
      <c r="A35" s="113"/>
      <c r="B35" s="114" t="s">
        <v>521</v>
      </c>
      <c r="C35" s="84">
        <f t="shared" si="1"/>
        <v>147</v>
      </c>
      <c r="D35" s="77" t="s">
        <v>723</v>
      </c>
      <c r="E35" s="97" t="s">
        <v>723</v>
      </c>
      <c r="F35" s="97">
        <v>8</v>
      </c>
      <c r="G35" s="97">
        <v>39</v>
      </c>
      <c r="H35" s="97">
        <v>58</v>
      </c>
      <c r="I35" s="97">
        <v>22</v>
      </c>
      <c r="J35" s="97">
        <v>1</v>
      </c>
      <c r="K35" s="97" t="s">
        <v>723</v>
      </c>
      <c r="L35" s="97" t="s">
        <v>723</v>
      </c>
      <c r="M35" s="97" t="s">
        <v>723</v>
      </c>
      <c r="N35" s="97" t="s">
        <v>723</v>
      </c>
      <c r="O35" s="97" t="s">
        <v>723</v>
      </c>
      <c r="P35" s="97" t="s">
        <v>723</v>
      </c>
      <c r="Q35" s="97" t="s">
        <v>723</v>
      </c>
      <c r="R35" s="78" t="s">
        <v>723</v>
      </c>
      <c r="S35" s="78" t="s">
        <v>723</v>
      </c>
      <c r="T35" s="78">
        <v>19</v>
      </c>
      <c r="U35" s="78" t="s">
        <v>723</v>
      </c>
    </row>
    <row r="36" spans="1:21" ht="14.25">
      <c r="A36" s="400" t="s">
        <v>255</v>
      </c>
      <c r="B36" s="418"/>
      <c r="C36" s="84">
        <f t="shared" si="1"/>
        <v>0</v>
      </c>
      <c r="D36" s="77" t="s">
        <v>723</v>
      </c>
      <c r="E36" s="97" t="s">
        <v>723</v>
      </c>
      <c r="F36" s="97" t="s">
        <v>723</v>
      </c>
      <c r="G36" s="97" t="s">
        <v>723</v>
      </c>
      <c r="H36" s="97" t="s">
        <v>723</v>
      </c>
      <c r="I36" s="97" t="s">
        <v>723</v>
      </c>
      <c r="J36" s="97" t="s">
        <v>723</v>
      </c>
      <c r="K36" s="97" t="s">
        <v>723</v>
      </c>
      <c r="L36" s="97" t="s">
        <v>723</v>
      </c>
      <c r="M36" s="97" t="s">
        <v>723</v>
      </c>
      <c r="N36" s="97" t="s">
        <v>723</v>
      </c>
      <c r="O36" s="97" t="s">
        <v>723</v>
      </c>
      <c r="P36" s="97" t="s">
        <v>723</v>
      </c>
      <c r="Q36" s="97" t="s">
        <v>723</v>
      </c>
      <c r="R36" s="78" t="s">
        <v>723</v>
      </c>
      <c r="S36" s="78" t="s">
        <v>723</v>
      </c>
      <c r="T36" s="78" t="s">
        <v>723</v>
      </c>
      <c r="U36" s="78" t="s">
        <v>723</v>
      </c>
    </row>
    <row r="37" spans="1:21" ht="14.25">
      <c r="A37" s="400" t="s">
        <v>256</v>
      </c>
      <c r="B37" s="418"/>
      <c r="C37" s="84">
        <f t="shared" si="1"/>
        <v>91</v>
      </c>
      <c r="D37" s="77" t="s">
        <v>723</v>
      </c>
      <c r="E37" s="97" t="s">
        <v>723</v>
      </c>
      <c r="F37" s="97" t="s">
        <v>723</v>
      </c>
      <c r="G37" s="97">
        <v>10</v>
      </c>
      <c r="H37" s="97">
        <v>38</v>
      </c>
      <c r="I37" s="97">
        <v>43</v>
      </c>
      <c r="J37" s="97" t="s">
        <v>723</v>
      </c>
      <c r="K37" s="97" t="s">
        <v>723</v>
      </c>
      <c r="L37" s="97" t="s">
        <v>723</v>
      </c>
      <c r="M37" s="97" t="s">
        <v>723</v>
      </c>
      <c r="N37" s="97" t="s">
        <v>723</v>
      </c>
      <c r="O37" s="97" t="s">
        <v>723</v>
      </c>
      <c r="P37" s="97" t="s">
        <v>723</v>
      </c>
      <c r="Q37" s="97" t="s">
        <v>723</v>
      </c>
      <c r="R37" s="78" t="s">
        <v>723</v>
      </c>
      <c r="S37" s="78" t="s">
        <v>723</v>
      </c>
      <c r="T37" s="78" t="s">
        <v>723</v>
      </c>
      <c r="U37" s="78" t="s">
        <v>723</v>
      </c>
    </row>
    <row r="38" spans="1:21" ht="14.25">
      <c r="A38" s="400" t="s">
        <v>257</v>
      </c>
      <c r="B38" s="418"/>
      <c r="C38" s="84">
        <f t="shared" si="1"/>
        <v>67</v>
      </c>
      <c r="D38" s="77" t="s">
        <v>723</v>
      </c>
      <c r="E38" s="97" t="s">
        <v>723</v>
      </c>
      <c r="F38" s="97" t="s">
        <v>723</v>
      </c>
      <c r="G38" s="97" t="s">
        <v>723</v>
      </c>
      <c r="H38" s="97" t="s">
        <v>723</v>
      </c>
      <c r="I38" s="97" t="s">
        <v>723</v>
      </c>
      <c r="J38" s="97" t="s">
        <v>723</v>
      </c>
      <c r="K38" s="97" t="s">
        <v>723</v>
      </c>
      <c r="L38" s="97" t="s">
        <v>723</v>
      </c>
      <c r="M38" s="97" t="s">
        <v>723</v>
      </c>
      <c r="N38" s="97" t="s">
        <v>723</v>
      </c>
      <c r="O38" s="97" t="s">
        <v>723</v>
      </c>
      <c r="P38" s="97" t="s">
        <v>723</v>
      </c>
      <c r="Q38" s="97" t="s">
        <v>723</v>
      </c>
      <c r="R38" s="78">
        <v>67</v>
      </c>
      <c r="S38" s="78" t="s">
        <v>723</v>
      </c>
      <c r="T38" s="78" t="s">
        <v>723</v>
      </c>
      <c r="U38" s="78" t="s">
        <v>723</v>
      </c>
    </row>
    <row r="39" spans="1:21" ht="14.25">
      <c r="A39" s="400" t="s">
        <v>258</v>
      </c>
      <c r="B39" s="418"/>
      <c r="C39" s="84">
        <f t="shared" si="1"/>
        <v>201</v>
      </c>
      <c r="D39" s="77" t="s">
        <v>723</v>
      </c>
      <c r="E39" s="97" t="s">
        <v>723</v>
      </c>
      <c r="F39" s="97" t="s">
        <v>723</v>
      </c>
      <c r="G39" s="97" t="s">
        <v>723</v>
      </c>
      <c r="H39" s="97" t="s">
        <v>723</v>
      </c>
      <c r="I39" s="97" t="s">
        <v>723</v>
      </c>
      <c r="J39" s="97" t="s">
        <v>723</v>
      </c>
      <c r="K39" s="97" t="s">
        <v>723</v>
      </c>
      <c r="L39" s="97" t="s">
        <v>723</v>
      </c>
      <c r="M39" s="97" t="s">
        <v>723</v>
      </c>
      <c r="N39" s="97" t="s">
        <v>723</v>
      </c>
      <c r="O39" s="97" t="s">
        <v>723</v>
      </c>
      <c r="P39" s="97" t="s">
        <v>723</v>
      </c>
      <c r="Q39" s="97" t="s">
        <v>723</v>
      </c>
      <c r="R39" s="78" t="s">
        <v>723</v>
      </c>
      <c r="S39" s="78">
        <v>201</v>
      </c>
      <c r="T39" s="78" t="s">
        <v>723</v>
      </c>
      <c r="U39" s="78" t="s">
        <v>723</v>
      </c>
    </row>
    <row r="40" spans="1:21" ht="14.25">
      <c r="A40" s="400" t="s">
        <v>563</v>
      </c>
      <c r="B40" s="418"/>
      <c r="C40" s="84">
        <f t="shared" si="1"/>
        <v>352</v>
      </c>
      <c r="D40" s="77">
        <v>1</v>
      </c>
      <c r="E40" s="97">
        <v>4</v>
      </c>
      <c r="F40" s="97">
        <v>304</v>
      </c>
      <c r="G40" s="97">
        <v>37</v>
      </c>
      <c r="H40" s="97">
        <v>4</v>
      </c>
      <c r="I40" s="97">
        <v>2</v>
      </c>
      <c r="J40" s="97" t="s">
        <v>723</v>
      </c>
      <c r="K40" s="97" t="s">
        <v>723</v>
      </c>
      <c r="L40" s="97" t="s">
        <v>723</v>
      </c>
      <c r="M40" s="97" t="s">
        <v>723</v>
      </c>
      <c r="N40" s="97" t="s">
        <v>723</v>
      </c>
      <c r="O40" s="97" t="s">
        <v>723</v>
      </c>
      <c r="P40" s="97" t="s">
        <v>723</v>
      </c>
      <c r="Q40" s="97" t="s">
        <v>723</v>
      </c>
      <c r="R40" s="78" t="s">
        <v>723</v>
      </c>
      <c r="S40" s="78" t="s">
        <v>723</v>
      </c>
      <c r="T40" s="78" t="s">
        <v>723</v>
      </c>
      <c r="U40" s="78" t="s">
        <v>723</v>
      </c>
    </row>
    <row r="41" spans="1:21" ht="14.25">
      <c r="A41" s="400" t="s">
        <v>564</v>
      </c>
      <c r="B41" s="418"/>
      <c r="C41" s="84">
        <f t="shared" si="1"/>
        <v>205</v>
      </c>
      <c r="D41" s="77">
        <v>4</v>
      </c>
      <c r="E41" s="97">
        <v>3</v>
      </c>
      <c r="F41" s="97">
        <v>153</v>
      </c>
      <c r="G41" s="97">
        <v>42</v>
      </c>
      <c r="H41" s="97">
        <v>3</v>
      </c>
      <c r="I41" s="97" t="s">
        <v>723</v>
      </c>
      <c r="J41" s="97" t="s">
        <v>723</v>
      </c>
      <c r="K41" s="97" t="s">
        <v>723</v>
      </c>
      <c r="L41" s="97" t="s">
        <v>723</v>
      </c>
      <c r="M41" s="97" t="s">
        <v>723</v>
      </c>
      <c r="N41" s="97" t="s">
        <v>723</v>
      </c>
      <c r="O41" s="97" t="s">
        <v>723</v>
      </c>
      <c r="P41" s="97" t="s">
        <v>723</v>
      </c>
      <c r="Q41" s="97" t="s">
        <v>723</v>
      </c>
      <c r="R41" s="78" t="s">
        <v>723</v>
      </c>
      <c r="S41" s="78" t="s">
        <v>723</v>
      </c>
      <c r="T41" s="78" t="s">
        <v>723</v>
      </c>
      <c r="U41" s="78" t="s">
        <v>723</v>
      </c>
    </row>
    <row r="42" spans="1:21" ht="14.25">
      <c r="A42" s="400" t="s">
        <v>259</v>
      </c>
      <c r="B42" s="418"/>
      <c r="C42" s="84">
        <f t="shared" si="1"/>
        <v>123</v>
      </c>
      <c r="D42" s="77" t="s">
        <v>723</v>
      </c>
      <c r="E42" s="97">
        <v>1</v>
      </c>
      <c r="F42" s="97">
        <v>62</v>
      </c>
      <c r="G42" s="97">
        <v>35</v>
      </c>
      <c r="H42" s="97">
        <v>10</v>
      </c>
      <c r="I42" s="97">
        <v>11</v>
      </c>
      <c r="J42" s="97">
        <v>4</v>
      </c>
      <c r="K42" s="97" t="s">
        <v>723</v>
      </c>
      <c r="L42" s="97" t="s">
        <v>723</v>
      </c>
      <c r="M42" s="97" t="s">
        <v>723</v>
      </c>
      <c r="N42" s="97" t="s">
        <v>723</v>
      </c>
      <c r="O42" s="97" t="s">
        <v>723</v>
      </c>
      <c r="P42" s="97" t="s">
        <v>723</v>
      </c>
      <c r="Q42" s="97" t="s">
        <v>723</v>
      </c>
      <c r="R42" s="78" t="s">
        <v>723</v>
      </c>
      <c r="S42" s="78" t="s">
        <v>723</v>
      </c>
      <c r="T42" s="78" t="s">
        <v>723</v>
      </c>
      <c r="U42" s="78" t="s">
        <v>723</v>
      </c>
    </row>
    <row r="43" spans="1:21" ht="14.25">
      <c r="A43" s="400" t="s">
        <v>260</v>
      </c>
      <c r="B43" s="418"/>
      <c r="C43" s="81"/>
      <c r="D43" s="7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8"/>
      <c r="S43" s="78"/>
      <c r="T43" s="78"/>
      <c r="U43" s="78"/>
    </row>
    <row r="44" spans="1:21" ht="14.25">
      <c r="A44" s="113"/>
      <c r="B44" s="125" t="s">
        <v>221</v>
      </c>
      <c r="C44" s="84">
        <f>SUM(D44:U44)</f>
        <v>107</v>
      </c>
      <c r="D44" s="77" t="s">
        <v>723</v>
      </c>
      <c r="E44" s="97" t="s">
        <v>723</v>
      </c>
      <c r="F44" s="97" t="s">
        <v>723</v>
      </c>
      <c r="G44" s="97" t="s">
        <v>723</v>
      </c>
      <c r="H44" s="97" t="s">
        <v>723</v>
      </c>
      <c r="I44" s="97" t="s">
        <v>723</v>
      </c>
      <c r="J44" s="97" t="s">
        <v>723</v>
      </c>
      <c r="K44" s="97" t="s">
        <v>723</v>
      </c>
      <c r="L44" s="97" t="s">
        <v>723</v>
      </c>
      <c r="M44" s="97" t="s">
        <v>723</v>
      </c>
      <c r="N44" s="97" t="s">
        <v>723</v>
      </c>
      <c r="O44" s="97" t="s">
        <v>723</v>
      </c>
      <c r="P44" s="97" t="s">
        <v>723</v>
      </c>
      <c r="Q44" s="97" t="s">
        <v>723</v>
      </c>
      <c r="R44" s="78" t="s">
        <v>723</v>
      </c>
      <c r="S44" s="78" t="s">
        <v>723</v>
      </c>
      <c r="T44" s="78" t="s">
        <v>723</v>
      </c>
      <c r="U44" s="78">
        <v>107</v>
      </c>
    </row>
    <row r="45" spans="1:21" ht="14.25">
      <c r="A45" s="113"/>
      <c r="B45" s="125" t="s">
        <v>261</v>
      </c>
      <c r="C45" s="84">
        <f>SUM(D45:U45)</f>
        <v>11</v>
      </c>
      <c r="D45" s="77" t="s">
        <v>723</v>
      </c>
      <c r="E45" s="97" t="s">
        <v>723</v>
      </c>
      <c r="F45" s="97" t="s">
        <v>723</v>
      </c>
      <c r="G45" s="97" t="s">
        <v>723</v>
      </c>
      <c r="H45" s="97" t="s">
        <v>723</v>
      </c>
      <c r="I45" s="97" t="s">
        <v>723</v>
      </c>
      <c r="J45" s="97" t="s">
        <v>723</v>
      </c>
      <c r="K45" s="97" t="s">
        <v>723</v>
      </c>
      <c r="L45" s="97" t="s">
        <v>723</v>
      </c>
      <c r="M45" s="97" t="s">
        <v>723</v>
      </c>
      <c r="N45" s="97" t="s">
        <v>723</v>
      </c>
      <c r="O45" s="97" t="s">
        <v>723</v>
      </c>
      <c r="P45" s="97" t="s">
        <v>723</v>
      </c>
      <c r="Q45" s="97" t="s">
        <v>723</v>
      </c>
      <c r="R45" s="78" t="s">
        <v>723</v>
      </c>
      <c r="S45" s="78" t="s">
        <v>723</v>
      </c>
      <c r="T45" s="78" t="s">
        <v>723</v>
      </c>
      <c r="U45" s="78">
        <v>11</v>
      </c>
    </row>
    <row r="46" spans="1:21" ht="14.25">
      <c r="A46" s="113"/>
      <c r="B46" s="118" t="s">
        <v>262</v>
      </c>
      <c r="C46" s="84">
        <f>SUM(D46:U46)</f>
        <v>3</v>
      </c>
      <c r="D46" s="77" t="s">
        <v>723</v>
      </c>
      <c r="E46" s="97" t="s">
        <v>723</v>
      </c>
      <c r="F46" s="97" t="s">
        <v>723</v>
      </c>
      <c r="G46" s="97" t="s">
        <v>723</v>
      </c>
      <c r="H46" s="97" t="s">
        <v>723</v>
      </c>
      <c r="I46" s="97" t="s">
        <v>723</v>
      </c>
      <c r="J46" s="97" t="s">
        <v>723</v>
      </c>
      <c r="K46" s="97" t="s">
        <v>723</v>
      </c>
      <c r="L46" s="97" t="s">
        <v>723</v>
      </c>
      <c r="M46" s="97" t="s">
        <v>723</v>
      </c>
      <c r="N46" s="97" t="s">
        <v>723</v>
      </c>
      <c r="O46" s="97" t="s">
        <v>723</v>
      </c>
      <c r="P46" s="97" t="s">
        <v>723</v>
      </c>
      <c r="Q46" s="97" t="s">
        <v>723</v>
      </c>
      <c r="R46" s="78" t="s">
        <v>723</v>
      </c>
      <c r="S46" s="78" t="s">
        <v>723</v>
      </c>
      <c r="T46" s="78" t="s">
        <v>723</v>
      </c>
      <c r="U46" s="78">
        <v>3</v>
      </c>
    </row>
    <row r="47" spans="1:21" ht="14.25">
      <c r="A47" s="117"/>
      <c r="B47" s="118" t="s">
        <v>263</v>
      </c>
      <c r="C47" s="84">
        <f>SUM(D47:U47)</f>
        <v>4</v>
      </c>
      <c r="D47" s="77" t="s">
        <v>723</v>
      </c>
      <c r="E47" s="97" t="s">
        <v>723</v>
      </c>
      <c r="F47" s="97" t="s">
        <v>723</v>
      </c>
      <c r="G47" s="97" t="s">
        <v>723</v>
      </c>
      <c r="H47" s="97" t="s">
        <v>723</v>
      </c>
      <c r="I47" s="97" t="s">
        <v>723</v>
      </c>
      <c r="J47" s="97" t="s">
        <v>723</v>
      </c>
      <c r="K47" s="97" t="s">
        <v>723</v>
      </c>
      <c r="L47" s="97" t="s">
        <v>723</v>
      </c>
      <c r="M47" s="97" t="s">
        <v>723</v>
      </c>
      <c r="N47" s="97" t="s">
        <v>723</v>
      </c>
      <c r="O47" s="97" t="s">
        <v>723</v>
      </c>
      <c r="P47" s="97" t="s">
        <v>723</v>
      </c>
      <c r="Q47" s="97" t="s">
        <v>723</v>
      </c>
      <c r="R47" s="78" t="s">
        <v>723</v>
      </c>
      <c r="S47" s="78" t="s">
        <v>723</v>
      </c>
      <c r="T47" s="78" t="s">
        <v>723</v>
      </c>
      <c r="U47" s="78">
        <v>4</v>
      </c>
    </row>
    <row r="48" spans="1:21" ht="14.25">
      <c r="A48" s="127"/>
      <c r="B48" s="128" t="s">
        <v>264</v>
      </c>
      <c r="C48" s="337">
        <f>SUM(D48:U48)</f>
        <v>4</v>
      </c>
      <c r="D48" s="129" t="s">
        <v>723</v>
      </c>
      <c r="E48" s="130" t="s">
        <v>723</v>
      </c>
      <c r="F48" s="130" t="s">
        <v>723</v>
      </c>
      <c r="G48" s="130" t="s">
        <v>723</v>
      </c>
      <c r="H48" s="130" t="s">
        <v>723</v>
      </c>
      <c r="I48" s="130" t="s">
        <v>723</v>
      </c>
      <c r="J48" s="130" t="s">
        <v>723</v>
      </c>
      <c r="K48" s="130" t="s">
        <v>723</v>
      </c>
      <c r="L48" s="130" t="s">
        <v>723</v>
      </c>
      <c r="M48" s="130" t="s">
        <v>723</v>
      </c>
      <c r="N48" s="130" t="s">
        <v>723</v>
      </c>
      <c r="O48" s="130" t="s">
        <v>723</v>
      </c>
      <c r="P48" s="130" t="s">
        <v>723</v>
      </c>
      <c r="Q48" s="130" t="s">
        <v>723</v>
      </c>
      <c r="R48" s="131" t="s">
        <v>723</v>
      </c>
      <c r="S48" s="131" t="s">
        <v>723</v>
      </c>
      <c r="T48" s="131" t="s">
        <v>723</v>
      </c>
      <c r="U48" s="131">
        <v>4</v>
      </c>
    </row>
    <row r="49" spans="1:17" ht="14.25">
      <c r="A49" s="132" t="s">
        <v>265</v>
      </c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ht="14.25">
      <c r="B50" s="135"/>
    </row>
    <row r="51" spans="1:2" ht="14.25">
      <c r="A51" s="135"/>
      <c r="B51" s="135"/>
    </row>
    <row r="52" spans="1:2" ht="14.25">
      <c r="A52" s="135"/>
      <c r="B52" s="135"/>
    </row>
    <row r="53" spans="1:2" ht="14.25">
      <c r="A53" s="135"/>
      <c r="B53" s="135"/>
    </row>
    <row r="54" spans="1:2" ht="14.25">
      <c r="A54" s="135"/>
      <c r="B54" s="135"/>
    </row>
    <row r="55" spans="1:2" ht="14.25" customHeight="1">
      <c r="A55" s="135"/>
      <c r="B55" s="135"/>
    </row>
    <row r="56" spans="1:2" ht="14.25" customHeight="1">
      <c r="A56" s="135"/>
      <c r="B56" s="135"/>
    </row>
    <row r="57" spans="1:2" ht="14.25">
      <c r="A57" s="135"/>
      <c r="B57" s="135"/>
    </row>
    <row r="58" spans="1:2" ht="14.25">
      <c r="A58" s="135"/>
      <c r="B58" s="135"/>
    </row>
    <row r="59" spans="1:2" ht="14.25">
      <c r="A59" s="135"/>
      <c r="B59" s="135"/>
    </row>
    <row r="60" spans="1:2" ht="14.25">
      <c r="A60" s="135"/>
      <c r="B60" s="135"/>
    </row>
    <row r="61" spans="1:2" ht="14.25">
      <c r="A61" s="135"/>
      <c r="B61" s="135"/>
    </row>
    <row r="65" ht="14.25" customHeight="1"/>
    <row r="66" ht="14.25" customHeight="1"/>
    <row r="67" ht="14.25" customHeight="1"/>
    <row r="81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sheetProtection/>
  <mergeCells count="30">
    <mergeCell ref="E6:Q6"/>
    <mergeCell ref="E7:E10"/>
    <mergeCell ref="A4:U4"/>
    <mergeCell ref="F7:Q7"/>
    <mergeCell ref="A11:B11"/>
    <mergeCell ref="A12:B12"/>
    <mergeCell ref="R6:R10"/>
    <mergeCell ref="S6:S10"/>
    <mergeCell ref="T6:T10"/>
    <mergeCell ref="U6:U10"/>
    <mergeCell ref="A13:B13"/>
    <mergeCell ref="A6:B10"/>
    <mergeCell ref="C6:C10"/>
    <mergeCell ref="D6:D10"/>
    <mergeCell ref="A42:B42"/>
    <mergeCell ref="A43:B43"/>
    <mergeCell ref="A38:B38"/>
    <mergeCell ref="A39:B39"/>
    <mergeCell ref="A17:B17"/>
    <mergeCell ref="A20:B20"/>
    <mergeCell ref="A14:B14"/>
    <mergeCell ref="A15:B15"/>
    <mergeCell ref="A23:B23"/>
    <mergeCell ref="A25:B25"/>
    <mergeCell ref="A40:B40"/>
    <mergeCell ref="A41:B41"/>
    <mergeCell ref="A36:B36"/>
    <mergeCell ref="A37:B37"/>
    <mergeCell ref="A29:B29"/>
    <mergeCell ref="A33:B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view="pageBreakPreview" zoomScale="60" zoomScaleNormal="80" zoomScalePageLayoutView="0" workbookViewId="0" topLeftCell="A28">
      <selection activeCell="A1" sqref="A1"/>
    </sheetView>
  </sheetViews>
  <sheetFormatPr defaultColWidth="10.59765625" defaultRowHeight="15" customHeight="1"/>
  <cols>
    <col min="1" max="1" width="9.59765625" style="80" customWidth="1"/>
    <col min="2" max="2" width="1.59765625" style="80" customWidth="1"/>
    <col min="3" max="3" width="9.59765625" style="80" customWidth="1"/>
    <col min="4" max="22" width="10.5" style="80" customWidth="1"/>
    <col min="23" max="16384" width="10.59765625" style="80" customWidth="1"/>
  </cols>
  <sheetData>
    <row r="1" spans="1:22" s="143" customFormat="1" ht="15" customHeight="1">
      <c r="A1" s="1" t="s">
        <v>52</v>
      </c>
      <c r="V1" s="2" t="s">
        <v>53</v>
      </c>
    </row>
    <row r="2" spans="1:22" ht="15" customHeight="1">
      <c r="A2" s="394" t="s">
        <v>608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</row>
    <row r="3" spans="1:23" ht="15" customHeight="1" thickBo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5"/>
      <c r="W3" s="87"/>
    </row>
    <row r="4" spans="1:23" ht="15" customHeight="1">
      <c r="A4" s="458" t="s">
        <v>609</v>
      </c>
      <c r="B4" s="459"/>
      <c r="C4" s="460"/>
      <c r="D4" s="467" t="s">
        <v>224</v>
      </c>
      <c r="E4" s="470" t="s">
        <v>610</v>
      </c>
      <c r="F4" s="473" t="s">
        <v>607</v>
      </c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44" t="s">
        <v>257</v>
      </c>
      <c r="T4" s="444" t="s">
        <v>258</v>
      </c>
      <c r="U4" s="444" t="s">
        <v>255</v>
      </c>
      <c r="V4" s="448" t="s">
        <v>260</v>
      </c>
      <c r="W4" s="87"/>
    </row>
    <row r="5" spans="1:23" ht="15" customHeight="1">
      <c r="A5" s="461"/>
      <c r="B5" s="462"/>
      <c r="C5" s="463"/>
      <c r="D5" s="468"/>
      <c r="E5" s="471"/>
      <c r="F5" s="451" t="s">
        <v>611</v>
      </c>
      <c r="G5" s="454" t="s">
        <v>266</v>
      </c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45"/>
      <c r="T5" s="445"/>
      <c r="U5" s="445"/>
      <c r="V5" s="449"/>
      <c r="W5" s="87"/>
    </row>
    <row r="6" spans="1:23" ht="15" customHeight="1">
      <c r="A6" s="461"/>
      <c r="B6" s="462"/>
      <c r="C6" s="463"/>
      <c r="D6" s="468"/>
      <c r="E6" s="471"/>
      <c r="F6" s="452"/>
      <c r="G6" s="90" t="s">
        <v>569</v>
      </c>
      <c r="H6" s="137">
        <v>1</v>
      </c>
      <c r="I6" s="137">
        <v>3</v>
      </c>
      <c r="J6" s="137">
        <v>5</v>
      </c>
      <c r="K6" s="137">
        <v>10</v>
      </c>
      <c r="L6" s="137">
        <v>20</v>
      </c>
      <c r="M6" s="137">
        <v>30</v>
      </c>
      <c r="N6" s="137">
        <v>50</v>
      </c>
      <c r="O6" s="137">
        <v>100</v>
      </c>
      <c r="P6" s="137">
        <v>200</v>
      </c>
      <c r="Q6" s="137">
        <v>500</v>
      </c>
      <c r="R6" s="138" t="s">
        <v>570</v>
      </c>
      <c r="S6" s="445"/>
      <c r="T6" s="445"/>
      <c r="U6" s="445"/>
      <c r="V6" s="449"/>
      <c r="W6" s="87"/>
    </row>
    <row r="7" spans="1:23" ht="15" customHeight="1">
      <c r="A7" s="461"/>
      <c r="B7" s="462"/>
      <c r="C7" s="463"/>
      <c r="D7" s="468"/>
      <c r="E7" s="471"/>
      <c r="F7" s="452"/>
      <c r="G7" s="139"/>
      <c r="H7" s="139" t="s">
        <v>571</v>
      </c>
      <c r="I7" s="139" t="s">
        <v>571</v>
      </c>
      <c r="J7" s="139" t="s">
        <v>571</v>
      </c>
      <c r="K7" s="139" t="s">
        <v>571</v>
      </c>
      <c r="L7" s="139" t="s">
        <v>571</v>
      </c>
      <c r="M7" s="139" t="s">
        <v>571</v>
      </c>
      <c r="N7" s="139" t="s">
        <v>571</v>
      </c>
      <c r="O7" s="139" t="s">
        <v>571</v>
      </c>
      <c r="P7" s="139" t="s">
        <v>571</v>
      </c>
      <c r="Q7" s="139" t="s">
        <v>571</v>
      </c>
      <c r="R7" s="136"/>
      <c r="S7" s="445"/>
      <c r="T7" s="445"/>
      <c r="U7" s="445"/>
      <c r="V7" s="449"/>
      <c r="W7" s="87"/>
    </row>
    <row r="8" spans="1:23" ht="15" customHeight="1">
      <c r="A8" s="464"/>
      <c r="B8" s="465"/>
      <c r="C8" s="466"/>
      <c r="D8" s="469"/>
      <c r="E8" s="472"/>
      <c r="F8" s="453"/>
      <c r="G8" s="142" t="s">
        <v>572</v>
      </c>
      <c r="H8" s="140">
        <v>5</v>
      </c>
      <c r="I8" s="140">
        <v>10</v>
      </c>
      <c r="J8" s="140">
        <v>20</v>
      </c>
      <c r="K8" s="140">
        <v>30</v>
      </c>
      <c r="L8" s="140">
        <v>50</v>
      </c>
      <c r="M8" s="140">
        <v>100</v>
      </c>
      <c r="N8" s="140">
        <v>100</v>
      </c>
      <c r="O8" s="140">
        <v>200</v>
      </c>
      <c r="P8" s="140">
        <v>100</v>
      </c>
      <c r="Q8" s="140">
        <v>1000</v>
      </c>
      <c r="R8" s="141" t="s">
        <v>268</v>
      </c>
      <c r="S8" s="446"/>
      <c r="T8" s="447"/>
      <c r="U8" s="447"/>
      <c r="V8" s="450"/>
      <c r="W8" s="87"/>
    </row>
    <row r="9" spans="1:28" ht="15" customHeight="1">
      <c r="A9" s="455" t="s">
        <v>224</v>
      </c>
      <c r="B9" s="456"/>
      <c r="C9" s="457"/>
      <c r="D9" s="338">
        <f>SUM(D11:D61)</f>
        <v>3419</v>
      </c>
      <c r="E9" s="291">
        <f aca="true" t="shared" si="0" ref="E9:V9">SUM(E11:E61)</f>
        <v>5</v>
      </c>
      <c r="F9" s="291">
        <f t="shared" si="0"/>
        <v>9</v>
      </c>
      <c r="G9" s="291">
        <f t="shared" si="0"/>
        <v>1178</v>
      </c>
      <c r="H9" s="291">
        <f t="shared" si="0"/>
        <v>852</v>
      </c>
      <c r="I9" s="291">
        <f t="shared" si="0"/>
        <v>506</v>
      </c>
      <c r="J9" s="291">
        <f t="shared" si="0"/>
        <v>274</v>
      </c>
      <c r="K9" s="291">
        <f t="shared" si="0"/>
        <v>82</v>
      </c>
      <c r="L9" s="291">
        <f t="shared" si="0"/>
        <v>2</v>
      </c>
      <c r="M9" s="291">
        <f t="shared" si="0"/>
        <v>26</v>
      </c>
      <c r="N9" s="291">
        <f t="shared" si="0"/>
        <v>26</v>
      </c>
      <c r="O9" s="291">
        <f t="shared" si="0"/>
        <v>20</v>
      </c>
      <c r="P9" s="291">
        <f t="shared" si="0"/>
        <v>13</v>
      </c>
      <c r="Q9" s="291">
        <f t="shared" si="0"/>
        <v>7</v>
      </c>
      <c r="R9" s="291">
        <f t="shared" si="0"/>
        <v>3</v>
      </c>
      <c r="S9" s="291">
        <f t="shared" si="0"/>
        <v>67</v>
      </c>
      <c r="T9" s="291">
        <f t="shared" si="0"/>
        <v>201</v>
      </c>
      <c r="U9" s="291">
        <f t="shared" si="0"/>
        <v>19</v>
      </c>
      <c r="V9" s="291">
        <f t="shared" si="0"/>
        <v>129</v>
      </c>
      <c r="W9" s="85"/>
      <c r="X9" s="85"/>
      <c r="Y9" s="85"/>
      <c r="Z9" s="85"/>
      <c r="AA9" s="146"/>
      <c r="AB9" s="146"/>
    </row>
    <row r="10" spans="1:23" ht="15" customHeight="1">
      <c r="A10" s="98"/>
      <c r="B10" s="98"/>
      <c r="C10" s="147"/>
      <c r="D10" s="124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87"/>
    </row>
    <row r="11" spans="1:23" ht="15" customHeight="1">
      <c r="A11" s="113" t="s">
        <v>54</v>
      </c>
      <c r="B11" s="113"/>
      <c r="C11" s="125" t="s">
        <v>55</v>
      </c>
      <c r="D11" s="84">
        <f>SUM(E11:V11)</f>
        <v>110</v>
      </c>
      <c r="E11" s="97" t="s">
        <v>573</v>
      </c>
      <c r="F11" s="97">
        <v>2</v>
      </c>
      <c r="G11" s="97">
        <v>22</v>
      </c>
      <c r="H11" s="97">
        <v>34</v>
      </c>
      <c r="I11" s="97">
        <v>10</v>
      </c>
      <c r="J11" s="97">
        <v>2</v>
      </c>
      <c r="K11" s="97" t="s">
        <v>573</v>
      </c>
      <c r="L11" s="97" t="s">
        <v>573</v>
      </c>
      <c r="M11" s="97" t="s">
        <v>573</v>
      </c>
      <c r="N11" s="97" t="s">
        <v>573</v>
      </c>
      <c r="O11" s="97" t="s">
        <v>573</v>
      </c>
      <c r="P11" s="97" t="s">
        <v>573</v>
      </c>
      <c r="Q11" s="97" t="s">
        <v>573</v>
      </c>
      <c r="R11" s="97" t="s">
        <v>573</v>
      </c>
      <c r="S11" s="97">
        <v>7</v>
      </c>
      <c r="T11" s="97">
        <v>33</v>
      </c>
      <c r="U11" s="97" t="s">
        <v>573</v>
      </c>
      <c r="V11" s="97" t="s">
        <v>573</v>
      </c>
      <c r="W11" s="87"/>
    </row>
    <row r="12" spans="1:23" ht="15" customHeight="1">
      <c r="A12" s="113"/>
      <c r="B12" s="113"/>
      <c r="C12" s="125" t="s">
        <v>56</v>
      </c>
      <c r="D12" s="84">
        <f>SUM(E12:V12)</f>
        <v>66</v>
      </c>
      <c r="E12" s="97" t="s">
        <v>574</v>
      </c>
      <c r="F12" s="97">
        <v>1</v>
      </c>
      <c r="G12" s="97">
        <v>22</v>
      </c>
      <c r="H12" s="97">
        <v>28</v>
      </c>
      <c r="I12" s="97">
        <v>2</v>
      </c>
      <c r="J12" s="97">
        <v>2</v>
      </c>
      <c r="K12" s="97" t="s">
        <v>574</v>
      </c>
      <c r="L12" s="97" t="s">
        <v>574</v>
      </c>
      <c r="M12" s="97" t="s">
        <v>574</v>
      </c>
      <c r="N12" s="97" t="s">
        <v>574</v>
      </c>
      <c r="O12" s="97" t="s">
        <v>574</v>
      </c>
      <c r="P12" s="97" t="s">
        <v>574</v>
      </c>
      <c r="Q12" s="97" t="s">
        <v>574</v>
      </c>
      <c r="R12" s="97" t="s">
        <v>574</v>
      </c>
      <c r="S12" s="97" t="s">
        <v>574</v>
      </c>
      <c r="T12" s="97">
        <v>11</v>
      </c>
      <c r="U12" s="97" t="s">
        <v>574</v>
      </c>
      <c r="V12" s="97" t="s">
        <v>574</v>
      </c>
      <c r="W12" s="87"/>
    </row>
    <row r="13" spans="1:23" ht="15" customHeight="1">
      <c r="A13" s="113"/>
      <c r="B13" s="113"/>
      <c r="C13" s="125" t="s">
        <v>57</v>
      </c>
      <c r="D13" s="84">
        <f>SUM(E13:V13)</f>
        <v>122</v>
      </c>
      <c r="E13" s="97" t="s">
        <v>575</v>
      </c>
      <c r="F13" s="97" t="s">
        <v>575</v>
      </c>
      <c r="G13" s="97">
        <v>19</v>
      </c>
      <c r="H13" s="97">
        <v>34</v>
      </c>
      <c r="I13" s="97">
        <v>52</v>
      </c>
      <c r="J13" s="97">
        <v>2</v>
      </c>
      <c r="K13" s="97" t="s">
        <v>575</v>
      </c>
      <c r="L13" s="97" t="s">
        <v>575</v>
      </c>
      <c r="M13" s="97" t="s">
        <v>575</v>
      </c>
      <c r="N13" s="97" t="s">
        <v>575</v>
      </c>
      <c r="O13" s="97" t="s">
        <v>575</v>
      </c>
      <c r="P13" s="97" t="s">
        <v>575</v>
      </c>
      <c r="Q13" s="97" t="s">
        <v>575</v>
      </c>
      <c r="R13" s="97" t="s">
        <v>575</v>
      </c>
      <c r="S13" s="97" t="s">
        <v>575</v>
      </c>
      <c r="T13" s="97">
        <v>2</v>
      </c>
      <c r="U13" s="97" t="s">
        <v>575</v>
      </c>
      <c r="V13" s="97">
        <v>13</v>
      </c>
      <c r="W13" s="87"/>
    </row>
    <row r="14" spans="1:23" ht="15" customHeight="1">
      <c r="A14" s="113" t="s">
        <v>58</v>
      </c>
      <c r="B14" s="113"/>
      <c r="C14" s="125" t="s">
        <v>59</v>
      </c>
      <c r="D14" s="84">
        <f>SUM(E14:V14)</f>
        <v>26</v>
      </c>
      <c r="E14" s="97" t="s">
        <v>574</v>
      </c>
      <c r="F14" s="97" t="s">
        <v>574</v>
      </c>
      <c r="G14" s="97">
        <v>7</v>
      </c>
      <c r="H14" s="97" t="s">
        <v>574</v>
      </c>
      <c r="I14" s="97" t="s">
        <v>574</v>
      </c>
      <c r="J14" s="97" t="s">
        <v>574</v>
      </c>
      <c r="K14" s="97" t="s">
        <v>574</v>
      </c>
      <c r="L14" s="97" t="s">
        <v>574</v>
      </c>
      <c r="M14" s="97" t="s">
        <v>574</v>
      </c>
      <c r="N14" s="97" t="s">
        <v>574</v>
      </c>
      <c r="O14" s="97" t="s">
        <v>574</v>
      </c>
      <c r="P14" s="97" t="s">
        <v>574</v>
      </c>
      <c r="Q14" s="97" t="s">
        <v>574</v>
      </c>
      <c r="R14" s="97" t="s">
        <v>574</v>
      </c>
      <c r="S14" s="97" t="s">
        <v>574</v>
      </c>
      <c r="T14" s="97">
        <v>1</v>
      </c>
      <c r="U14" s="97" t="s">
        <v>574</v>
      </c>
      <c r="V14" s="97">
        <v>18</v>
      </c>
      <c r="W14" s="87"/>
    </row>
    <row r="15" spans="1:23" ht="15" customHeight="1">
      <c r="A15" s="113" t="s">
        <v>60</v>
      </c>
      <c r="B15" s="113"/>
      <c r="C15" s="125" t="s">
        <v>61</v>
      </c>
      <c r="D15" s="84">
        <f>SUM(E15:V15)</f>
        <v>29</v>
      </c>
      <c r="E15" s="97" t="s">
        <v>576</v>
      </c>
      <c r="F15" s="97" t="s">
        <v>576</v>
      </c>
      <c r="G15" s="97">
        <v>2</v>
      </c>
      <c r="H15" s="97" t="s">
        <v>576</v>
      </c>
      <c r="I15" s="97" t="s">
        <v>576</v>
      </c>
      <c r="J15" s="97" t="s">
        <v>576</v>
      </c>
      <c r="K15" s="97" t="s">
        <v>576</v>
      </c>
      <c r="L15" s="97" t="s">
        <v>576</v>
      </c>
      <c r="M15" s="97" t="s">
        <v>576</v>
      </c>
      <c r="N15" s="97" t="s">
        <v>576</v>
      </c>
      <c r="O15" s="97" t="s">
        <v>576</v>
      </c>
      <c r="P15" s="97" t="s">
        <v>576</v>
      </c>
      <c r="Q15" s="97" t="s">
        <v>576</v>
      </c>
      <c r="R15" s="97" t="s">
        <v>576</v>
      </c>
      <c r="S15" s="97" t="s">
        <v>576</v>
      </c>
      <c r="T15" s="97" t="s">
        <v>576</v>
      </c>
      <c r="U15" s="97" t="s">
        <v>576</v>
      </c>
      <c r="V15" s="97">
        <v>27</v>
      </c>
      <c r="W15" s="87"/>
    </row>
    <row r="16" spans="1:22" ht="15" customHeight="1">
      <c r="A16" s="113"/>
      <c r="B16" s="113"/>
      <c r="C16" s="125"/>
      <c r="D16" s="84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ht="15" customHeight="1">
      <c r="A17" s="113"/>
      <c r="B17" s="113"/>
      <c r="C17" s="125" t="s">
        <v>62</v>
      </c>
      <c r="D17" s="84">
        <f>SUM(E17:V17)</f>
        <v>63</v>
      </c>
      <c r="E17" s="97" t="s">
        <v>577</v>
      </c>
      <c r="F17" s="97" t="s">
        <v>577</v>
      </c>
      <c r="G17" s="97">
        <v>10</v>
      </c>
      <c r="H17" s="97">
        <v>23</v>
      </c>
      <c r="I17" s="97">
        <v>1</v>
      </c>
      <c r="J17" s="97" t="s">
        <v>577</v>
      </c>
      <c r="K17" s="97" t="s">
        <v>577</v>
      </c>
      <c r="L17" s="97" t="s">
        <v>577</v>
      </c>
      <c r="M17" s="97" t="s">
        <v>577</v>
      </c>
      <c r="N17" s="97" t="s">
        <v>577</v>
      </c>
      <c r="O17" s="97" t="s">
        <v>577</v>
      </c>
      <c r="P17" s="97" t="s">
        <v>577</v>
      </c>
      <c r="Q17" s="97" t="s">
        <v>577</v>
      </c>
      <c r="R17" s="97" t="s">
        <v>577</v>
      </c>
      <c r="S17" s="97" t="s">
        <v>577</v>
      </c>
      <c r="T17" s="97" t="s">
        <v>577</v>
      </c>
      <c r="U17" s="97" t="s">
        <v>577</v>
      </c>
      <c r="V17" s="97">
        <v>29</v>
      </c>
    </row>
    <row r="18" spans="1:22" ht="15" customHeight="1">
      <c r="A18" s="113" t="s">
        <v>63</v>
      </c>
      <c r="B18" s="113"/>
      <c r="C18" s="125" t="s">
        <v>64</v>
      </c>
      <c r="D18" s="84">
        <f>SUM(E18:V18)</f>
        <v>156</v>
      </c>
      <c r="E18" s="97" t="s">
        <v>578</v>
      </c>
      <c r="F18" s="97" t="s">
        <v>578</v>
      </c>
      <c r="G18" s="97">
        <v>31</v>
      </c>
      <c r="H18" s="97">
        <v>88</v>
      </c>
      <c r="I18" s="97">
        <v>22</v>
      </c>
      <c r="J18" s="97">
        <v>2</v>
      </c>
      <c r="K18" s="97" t="s">
        <v>578</v>
      </c>
      <c r="L18" s="97" t="s">
        <v>578</v>
      </c>
      <c r="M18" s="97" t="s">
        <v>578</v>
      </c>
      <c r="N18" s="97" t="s">
        <v>578</v>
      </c>
      <c r="O18" s="97" t="s">
        <v>578</v>
      </c>
      <c r="P18" s="97" t="s">
        <v>578</v>
      </c>
      <c r="Q18" s="97" t="s">
        <v>578</v>
      </c>
      <c r="R18" s="97" t="s">
        <v>578</v>
      </c>
      <c r="S18" s="97" t="s">
        <v>578</v>
      </c>
      <c r="T18" s="97">
        <v>9</v>
      </c>
      <c r="U18" s="97" t="s">
        <v>578</v>
      </c>
      <c r="V18" s="97">
        <v>4</v>
      </c>
    </row>
    <row r="19" spans="1:22" ht="15" customHeight="1">
      <c r="A19" s="113"/>
      <c r="B19" s="113"/>
      <c r="C19" s="125" t="s">
        <v>65</v>
      </c>
      <c r="D19" s="84">
        <f>SUM(E19:V19)</f>
        <v>141</v>
      </c>
      <c r="E19" s="97" t="s">
        <v>578</v>
      </c>
      <c r="F19" s="97">
        <v>1</v>
      </c>
      <c r="G19" s="97">
        <v>52</v>
      </c>
      <c r="H19" s="97">
        <v>55</v>
      </c>
      <c r="I19" s="97">
        <v>3</v>
      </c>
      <c r="J19" s="97" t="s">
        <v>578</v>
      </c>
      <c r="K19" s="97" t="s">
        <v>578</v>
      </c>
      <c r="L19" s="97" t="s">
        <v>578</v>
      </c>
      <c r="M19" s="97" t="s">
        <v>578</v>
      </c>
      <c r="N19" s="97" t="s">
        <v>578</v>
      </c>
      <c r="O19" s="97" t="s">
        <v>578</v>
      </c>
      <c r="P19" s="97" t="s">
        <v>578</v>
      </c>
      <c r="Q19" s="97" t="s">
        <v>578</v>
      </c>
      <c r="R19" s="97" t="s">
        <v>578</v>
      </c>
      <c r="S19" s="97">
        <v>11</v>
      </c>
      <c r="T19" s="97">
        <v>19</v>
      </c>
      <c r="U19" s="97" t="s">
        <v>578</v>
      </c>
      <c r="V19" s="97" t="s">
        <v>578</v>
      </c>
    </row>
    <row r="20" spans="1:22" ht="15" customHeight="1">
      <c r="A20" s="113" t="s">
        <v>66</v>
      </c>
      <c r="B20" s="113"/>
      <c r="C20" s="125" t="s">
        <v>67</v>
      </c>
      <c r="D20" s="84">
        <f>SUM(E20:V20)</f>
        <v>118</v>
      </c>
      <c r="E20" s="97" t="s">
        <v>576</v>
      </c>
      <c r="F20" s="97" t="s">
        <v>576</v>
      </c>
      <c r="G20" s="97">
        <v>29</v>
      </c>
      <c r="H20" s="97">
        <v>59</v>
      </c>
      <c r="I20" s="97">
        <v>2</v>
      </c>
      <c r="J20" s="97">
        <v>1</v>
      </c>
      <c r="K20" s="97" t="s">
        <v>576</v>
      </c>
      <c r="L20" s="97" t="s">
        <v>576</v>
      </c>
      <c r="M20" s="97" t="s">
        <v>576</v>
      </c>
      <c r="N20" s="97" t="s">
        <v>576</v>
      </c>
      <c r="O20" s="97" t="s">
        <v>576</v>
      </c>
      <c r="P20" s="97" t="s">
        <v>576</v>
      </c>
      <c r="Q20" s="97" t="s">
        <v>576</v>
      </c>
      <c r="R20" s="97" t="s">
        <v>576</v>
      </c>
      <c r="S20" s="97" t="s">
        <v>576</v>
      </c>
      <c r="T20" s="97">
        <v>6</v>
      </c>
      <c r="U20" s="97" t="s">
        <v>576</v>
      </c>
      <c r="V20" s="97">
        <v>21</v>
      </c>
    </row>
    <row r="21" spans="1:22" ht="15" customHeight="1">
      <c r="A21" s="113"/>
      <c r="B21" s="113"/>
      <c r="C21" s="148" t="s">
        <v>579</v>
      </c>
      <c r="D21" s="84">
        <f>SUM(E21:V21)</f>
        <v>46</v>
      </c>
      <c r="E21" s="97" t="s">
        <v>576</v>
      </c>
      <c r="F21" s="97" t="s">
        <v>576</v>
      </c>
      <c r="G21" s="97">
        <v>13</v>
      </c>
      <c r="H21" s="97">
        <v>25</v>
      </c>
      <c r="I21" s="97">
        <v>3</v>
      </c>
      <c r="J21" s="97" t="s">
        <v>576</v>
      </c>
      <c r="K21" s="97" t="s">
        <v>576</v>
      </c>
      <c r="L21" s="97" t="s">
        <v>576</v>
      </c>
      <c r="M21" s="97" t="s">
        <v>576</v>
      </c>
      <c r="N21" s="97" t="s">
        <v>576</v>
      </c>
      <c r="O21" s="97" t="s">
        <v>576</v>
      </c>
      <c r="P21" s="97" t="s">
        <v>576</v>
      </c>
      <c r="Q21" s="97" t="s">
        <v>576</v>
      </c>
      <c r="R21" s="97" t="s">
        <v>576</v>
      </c>
      <c r="S21" s="97">
        <v>4</v>
      </c>
      <c r="T21" s="97" t="s">
        <v>576</v>
      </c>
      <c r="U21" s="97" t="s">
        <v>576</v>
      </c>
      <c r="V21" s="97">
        <v>1</v>
      </c>
    </row>
    <row r="22" spans="1:22" ht="15" customHeight="1">
      <c r="A22" s="113"/>
      <c r="B22" s="113"/>
      <c r="C22" s="125"/>
      <c r="D22" s="84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ht="15" customHeight="1">
      <c r="A23" s="113"/>
      <c r="B23" s="113"/>
      <c r="C23" s="125" t="s">
        <v>68</v>
      </c>
      <c r="D23" s="84">
        <f>SUM(E23:V23)</f>
        <v>45</v>
      </c>
      <c r="E23" s="97" t="s">
        <v>580</v>
      </c>
      <c r="F23" s="97" t="s">
        <v>580</v>
      </c>
      <c r="G23" s="97">
        <v>13</v>
      </c>
      <c r="H23" s="97">
        <v>16</v>
      </c>
      <c r="I23" s="97" t="s">
        <v>580</v>
      </c>
      <c r="J23" s="97" t="s">
        <v>580</v>
      </c>
      <c r="K23" s="97" t="s">
        <v>580</v>
      </c>
      <c r="L23" s="97" t="s">
        <v>580</v>
      </c>
      <c r="M23" s="97" t="s">
        <v>580</v>
      </c>
      <c r="N23" s="97" t="s">
        <v>580</v>
      </c>
      <c r="O23" s="97" t="s">
        <v>580</v>
      </c>
      <c r="P23" s="97" t="s">
        <v>580</v>
      </c>
      <c r="Q23" s="97" t="s">
        <v>580</v>
      </c>
      <c r="R23" s="97" t="s">
        <v>580</v>
      </c>
      <c r="S23" s="97">
        <v>3</v>
      </c>
      <c r="T23" s="97">
        <v>12</v>
      </c>
      <c r="U23" s="97" t="s">
        <v>580</v>
      </c>
      <c r="V23" s="97">
        <v>1</v>
      </c>
    </row>
    <row r="24" spans="1:22" ht="15" customHeight="1">
      <c r="A24" s="113" t="s">
        <v>69</v>
      </c>
      <c r="B24" s="113"/>
      <c r="C24" s="125" t="s">
        <v>70</v>
      </c>
      <c r="D24" s="84">
        <f>SUM(E24:V24)</f>
        <v>180</v>
      </c>
      <c r="E24" s="97" t="s">
        <v>581</v>
      </c>
      <c r="F24" s="97" t="s">
        <v>581</v>
      </c>
      <c r="G24" s="97">
        <v>16</v>
      </c>
      <c r="H24" s="97">
        <v>41</v>
      </c>
      <c r="I24" s="97">
        <v>35</v>
      </c>
      <c r="J24" s="97">
        <v>16</v>
      </c>
      <c r="K24" s="97">
        <v>11</v>
      </c>
      <c r="L24" s="97">
        <v>1</v>
      </c>
      <c r="M24" s="97">
        <v>2</v>
      </c>
      <c r="N24" s="97">
        <v>1</v>
      </c>
      <c r="O24" s="97" t="s">
        <v>581</v>
      </c>
      <c r="P24" s="97">
        <v>1</v>
      </c>
      <c r="Q24" s="97">
        <v>1</v>
      </c>
      <c r="R24" s="97" t="s">
        <v>581</v>
      </c>
      <c r="S24" s="97">
        <v>25</v>
      </c>
      <c r="T24" s="97">
        <v>29</v>
      </c>
      <c r="U24" s="97" t="s">
        <v>581</v>
      </c>
      <c r="V24" s="97">
        <v>1</v>
      </c>
    </row>
    <row r="25" spans="1:22" ht="15" customHeight="1">
      <c r="A25" s="113"/>
      <c r="B25" s="113"/>
      <c r="C25" s="148" t="s">
        <v>582</v>
      </c>
      <c r="D25" s="84">
        <f>SUM(E25:V25)</f>
        <v>54</v>
      </c>
      <c r="E25" s="97" t="s">
        <v>581</v>
      </c>
      <c r="F25" s="97" t="s">
        <v>581</v>
      </c>
      <c r="G25" s="97">
        <v>2</v>
      </c>
      <c r="H25" s="97">
        <v>13</v>
      </c>
      <c r="I25" s="97">
        <v>7</v>
      </c>
      <c r="J25" s="97">
        <v>6</v>
      </c>
      <c r="K25" s="97">
        <v>3</v>
      </c>
      <c r="L25" s="97" t="s">
        <v>581</v>
      </c>
      <c r="M25" s="97">
        <v>1</v>
      </c>
      <c r="N25" s="97">
        <v>3</v>
      </c>
      <c r="O25" s="97">
        <v>8</v>
      </c>
      <c r="P25" s="97">
        <v>8</v>
      </c>
      <c r="Q25" s="97">
        <v>3</v>
      </c>
      <c r="R25" s="97" t="s">
        <v>581</v>
      </c>
      <c r="S25" s="97" t="s">
        <v>581</v>
      </c>
      <c r="T25" s="97" t="s">
        <v>581</v>
      </c>
      <c r="U25" s="97" t="s">
        <v>581</v>
      </c>
      <c r="V25" s="97" t="s">
        <v>581</v>
      </c>
    </row>
    <row r="26" spans="1:22" ht="15" customHeight="1">
      <c r="A26" s="113" t="s">
        <v>71</v>
      </c>
      <c r="B26" s="113"/>
      <c r="C26" s="125" t="s">
        <v>72</v>
      </c>
      <c r="D26" s="84">
        <f>SUM(E26:V26)</f>
        <v>104</v>
      </c>
      <c r="E26" s="97" t="s">
        <v>583</v>
      </c>
      <c r="F26" s="97" t="s">
        <v>583</v>
      </c>
      <c r="G26" s="97">
        <v>4</v>
      </c>
      <c r="H26" s="97">
        <v>18</v>
      </c>
      <c r="I26" s="97">
        <v>28</v>
      </c>
      <c r="J26" s="97">
        <v>15</v>
      </c>
      <c r="K26" s="97">
        <v>6</v>
      </c>
      <c r="L26" s="97" t="s">
        <v>583</v>
      </c>
      <c r="M26" s="97">
        <v>6</v>
      </c>
      <c r="N26" s="97">
        <v>6</v>
      </c>
      <c r="O26" s="97">
        <v>11</v>
      </c>
      <c r="P26" s="97">
        <v>4</v>
      </c>
      <c r="Q26" s="97">
        <v>2</v>
      </c>
      <c r="R26" s="97">
        <v>2</v>
      </c>
      <c r="S26" s="97" t="s">
        <v>583</v>
      </c>
      <c r="T26" s="97">
        <v>1</v>
      </c>
      <c r="U26" s="97" t="s">
        <v>583</v>
      </c>
      <c r="V26" s="97">
        <v>1</v>
      </c>
    </row>
    <row r="27" spans="1:22" ht="15" customHeight="1">
      <c r="A27" s="113"/>
      <c r="B27" s="113"/>
      <c r="C27" s="125" t="s">
        <v>73</v>
      </c>
      <c r="D27" s="84">
        <f>SUM(E27:V27)</f>
        <v>168</v>
      </c>
      <c r="E27" s="97" t="s">
        <v>584</v>
      </c>
      <c r="F27" s="97" t="s">
        <v>584</v>
      </c>
      <c r="G27" s="97">
        <v>71</v>
      </c>
      <c r="H27" s="97">
        <v>37</v>
      </c>
      <c r="I27" s="97">
        <v>32</v>
      </c>
      <c r="J27" s="97">
        <v>22</v>
      </c>
      <c r="K27" s="97">
        <v>1</v>
      </c>
      <c r="L27" s="97" t="s">
        <v>584</v>
      </c>
      <c r="M27" s="97" t="s">
        <v>584</v>
      </c>
      <c r="N27" s="97" t="s">
        <v>584</v>
      </c>
      <c r="O27" s="97" t="s">
        <v>584</v>
      </c>
      <c r="P27" s="97" t="s">
        <v>584</v>
      </c>
      <c r="Q27" s="97" t="s">
        <v>584</v>
      </c>
      <c r="R27" s="97" t="s">
        <v>584</v>
      </c>
      <c r="S27" s="97">
        <v>1</v>
      </c>
      <c r="T27" s="97">
        <v>1</v>
      </c>
      <c r="U27" s="97" t="s">
        <v>584</v>
      </c>
      <c r="V27" s="97">
        <v>3</v>
      </c>
    </row>
    <row r="28" spans="1:22" ht="15" customHeight="1">
      <c r="A28" s="113"/>
      <c r="B28" s="113"/>
      <c r="C28" s="125"/>
      <c r="D28" s="84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ht="15" customHeight="1">
      <c r="A29" s="113" t="s">
        <v>74</v>
      </c>
      <c r="B29" s="113"/>
      <c r="C29" s="125" t="s">
        <v>75</v>
      </c>
      <c r="D29" s="84">
        <f>SUM(E29:V29)</f>
        <v>54</v>
      </c>
      <c r="E29" s="97" t="s">
        <v>585</v>
      </c>
      <c r="F29" s="97" t="s">
        <v>585</v>
      </c>
      <c r="G29" s="97">
        <v>12</v>
      </c>
      <c r="H29" s="97">
        <v>20</v>
      </c>
      <c r="I29" s="97">
        <v>9</v>
      </c>
      <c r="J29" s="97">
        <v>2</v>
      </c>
      <c r="K29" s="97">
        <v>2</v>
      </c>
      <c r="L29" s="97" t="s">
        <v>585</v>
      </c>
      <c r="M29" s="97" t="s">
        <v>585</v>
      </c>
      <c r="N29" s="97" t="s">
        <v>585</v>
      </c>
      <c r="O29" s="97" t="s">
        <v>585</v>
      </c>
      <c r="P29" s="97" t="s">
        <v>585</v>
      </c>
      <c r="Q29" s="97" t="s">
        <v>585</v>
      </c>
      <c r="R29" s="97" t="s">
        <v>585</v>
      </c>
      <c r="S29" s="97">
        <v>2</v>
      </c>
      <c r="T29" s="97">
        <v>3</v>
      </c>
      <c r="U29" s="97">
        <v>3</v>
      </c>
      <c r="V29" s="97">
        <v>1</v>
      </c>
    </row>
    <row r="30" spans="1:22" ht="15" customHeight="1">
      <c r="A30" s="113"/>
      <c r="B30" s="113"/>
      <c r="C30" s="125" t="s">
        <v>76</v>
      </c>
      <c r="D30" s="84">
        <f>SUM(E30:V30)</f>
        <v>61</v>
      </c>
      <c r="E30" s="97" t="s">
        <v>586</v>
      </c>
      <c r="F30" s="97">
        <v>1</v>
      </c>
      <c r="G30" s="97">
        <v>13</v>
      </c>
      <c r="H30" s="97">
        <v>16</v>
      </c>
      <c r="I30" s="97">
        <v>14</v>
      </c>
      <c r="J30" s="97">
        <v>10</v>
      </c>
      <c r="K30" s="97">
        <v>3</v>
      </c>
      <c r="L30" s="97">
        <v>1</v>
      </c>
      <c r="M30" s="97" t="s">
        <v>586</v>
      </c>
      <c r="N30" s="97" t="s">
        <v>586</v>
      </c>
      <c r="O30" s="97" t="s">
        <v>586</v>
      </c>
      <c r="P30" s="97" t="s">
        <v>586</v>
      </c>
      <c r="Q30" s="97" t="s">
        <v>586</v>
      </c>
      <c r="R30" s="97" t="s">
        <v>586</v>
      </c>
      <c r="S30" s="97" t="s">
        <v>586</v>
      </c>
      <c r="T30" s="97">
        <v>3</v>
      </c>
      <c r="U30" s="97" t="s">
        <v>586</v>
      </c>
      <c r="V30" s="97" t="s">
        <v>586</v>
      </c>
    </row>
    <row r="31" spans="1:22" ht="15" customHeight="1">
      <c r="A31" s="113"/>
      <c r="B31" s="113"/>
      <c r="C31" s="125" t="s">
        <v>77</v>
      </c>
      <c r="D31" s="84">
        <f>SUM(E31:V31)</f>
        <v>114</v>
      </c>
      <c r="E31" s="97" t="s">
        <v>587</v>
      </c>
      <c r="F31" s="97">
        <v>1</v>
      </c>
      <c r="G31" s="97">
        <v>51</v>
      </c>
      <c r="H31" s="97">
        <v>14</v>
      </c>
      <c r="I31" s="97">
        <v>32</v>
      </c>
      <c r="J31" s="97">
        <v>2</v>
      </c>
      <c r="K31" s="97">
        <v>1</v>
      </c>
      <c r="L31" s="97" t="s">
        <v>587</v>
      </c>
      <c r="M31" s="97" t="s">
        <v>587</v>
      </c>
      <c r="N31" s="97" t="s">
        <v>587</v>
      </c>
      <c r="O31" s="97" t="s">
        <v>587</v>
      </c>
      <c r="P31" s="97" t="s">
        <v>587</v>
      </c>
      <c r="Q31" s="97" t="s">
        <v>587</v>
      </c>
      <c r="R31" s="97">
        <v>1</v>
      </c>
      <c r="S31" s="97">
        <v>3</v>
      </c>
      <c r="T31" s="97">
        <v>5</v>
      </c>
      <c r="U31" s="97" t="s">
        <v>587</v>
      </c>
      <c r="V31" s="97">
        <v>4</v>
      </c>
    </row>
    <row r="32" spans="1:22" ht="15" customHeight="1">
      <c r="A32" s="113"/>
      <c r="B32" s="113"/>
      <c r="C32" s="125" t="s">
        <v>78</v>
      </c>
      <c r="D32" s="84">
        <f>SUM(E32:V32)</f>
        <v>126</v>
      </c>
      <c r="E32" s="97" t="s">
        <v>588</v>
      </c>
      <c r="F32" s="97">
        <v>1</v>
      </c>
      <c r="G32" s="97">
        <v>80</v>
      </c>
      <c r="H32" s="97">
        <v>24</v>
      </c>
      <c r="I32" s="97">
        <v>13</v>
      </c>
      <c r="J32" s="97">
        <v>2</v>
      </c>
      <c r="K32" s="97" t="s">
        <v>588</v>
      </c>
      <c r="L32" s="97" t="s">
        <v>588</v>
      </c>
      <c r="M32" s="97" t="s">
        <v>588</v>
      </c>
      <c r="N32" s="97" t="s">
        <v>588</v>
      </c>
      <c r="O32" s="97" t="s">
        <v>588</v>
      </c>
      <c r="P32" s="97" t="s">
        <v>588</v>
      </c>
      <c r="Q32" s="97" t="s">
        <v>588</v>
      </c>
      <c r="R32" s="97" t="s">
        <v>588</v>
      </c>
      <c r="S32" s="97" t="s">
        <v>588</v>
      </c>
      <c r="T32" s="97">
        <v>6</v>
      </c>
      <c r="U32" s="97" t="s">
        <v>588</v>
      </c>
      <c r="V32" s="97" t="s">
        <v>588</v>
      </c>
    </row>
    <row r="33" spans="1:22" ht="15" customHeight="1">
      <c r="A33" s="113"/>
      <c r="B33" s="113"/>
      <c r="C33" s="125" t="s">
        <v>79</v>
      </c>
      <c r="D33" s="84">
        <f>SUM(E33:V33)</f>
        <v>126</v>
      </c>
      <c r="E33" s="97" t="s">
        <v>588</v>
      </c>
      <c r="F33" s="97" t="s">
        <v>588</v>
      </c>
      <c r="G33" s="97">
        <v>93</v>
      </c>
      <c r="H33" s="97">
        <v>7</v>
      </c>
      <c r="I33" s="97">
        <v>18</v>
      </c>
      <c r="J33" s="97">
        <v>1</v>
      </c>
      <c r="K33" s="97" t="s">
        <v>588</v>
      </c>
      <c r="L33" s="97" t="s">
        <v>588</v>
      </c>
      <c r="M33" s="97" t="s">
        <v>588</v>
      </c>
      <c r="N33" s="97" t="s">
        <v>588</v>
      </c>
      <c r="O33" s="97" t="s">
        <v>588</v>
      </c>
      <c r="P33" s="97" t="s">
        <v>588</v>
      </c>
      <c r="Q33" s="97" t="s">
        <v>588</v>
      </c>
      <c r="R33" s="97" t="s">
        <v>588</v>
      </c>
      <c r="S33" s="97" t="s">
        <v>588</v>
      </c>
      <c r="T33" s="97">
        <v>7</v>
      </c>
      <c r="U33" s="97" t="s">
        <v>588</v>
      </c>
      <c r="V33" s="97" t="s">
        <v>588</v>
      </c>
    </row>
    <row r="34" spans="1:22" ht="15" customHeight="1">
      <c r="A34" s="113"/>
      <c r="B34" s="113"/>
      <c r="C34" s="125"/>
      <c r="D34" s="84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ht="15" customHeight="1">
      <c r="A35" s="113" t="s">
        <v>80</v>
      </c>
      <c r="B35" s="113"/>
      <c r="C35" s="125" t="s">
        <v>81</v>
      </c>
      <c r="D35" s="84">
        <f>SUM(E35:V35)</f>
        <v>70</v>
      </c>
      <c r="E35" s="97" t="s">
        <v>589</v>
      </c>
      <c r="F35" s="97" t="s">
        <v>589</v>
      </c>
      <c r="G35" s="97">
        <v>57</v>
      </c>
      <c r="H35" s="97">
        <v>6</v>
      </c>
      <c r="I35" s="97">
        <v>2</v>
      </c>
      <c r="J35" s="97" t="s">
        <v>589</v>
      </c>
      <c r="K35" s="97" t="s">
        <v>589</v>
      </c>
      <c r="L35" s="97" t="s">
        <v>589</v>
      </c>
      <c r="M35" s="97" t="s">
        <v>589</v>
      </c>
      <c r="N35" s="97" t="s">
        <v>589</v>
      </c>
      <c r="O35" s="97" t="s">
        <v>589</v>
      </c>
      <c r="P35" s="97" t="s">
        <v>589</v>
      </c>
      <c r="Q35" s="97" t="s">
        <v>589</v>
      </c>
      <c r="R35" s="97" t="s">
        <v>589</v>
      </c>
      <c r="S35" s="97">
        <v>1</v>
      </c>
      <c r="T35" s="97">
        <v>4</v>
      </c>
      <c r="U35" s="97" t="s">
        <v>589</v>
      </c>
      <c r="V35" s="97" t="s">
        <v>589</v>
      </c>
    </row>
    <row r="36" spans="1:22" ht="15" customHeight="1">
      <c r="A36" s="113"/>
      <c r="B36" s="113"/>
      <c r="C36" s="125" t="s">
        <v>82</v>
      </c>
      <c r="D36" s="84">
        <f>SUM(E36:V36)</f>
        <v>327</v>
      </c>
      <c r="E36" s="97">
        <v>1</v>
      </c>
      <c r="F36" s="97" t="s">
        <v>587</v>
      </c>
      <c r="G36" s="97">
        <v>51</v>
      </c>
      <c r="H36" s="97">
        <v>69</v>
      </c>
      <c r="I36" s="97">
        <v>50</v>
      </c>
      <c r="J36" s="97">
        <v>114</v>
      </c>
      <c r="K36" s="97">
        <v>30</v>
      </c>
      <c r="L36" s="97" t="s">
        <v>587</v>
      </c>
      <c r="M36" s="97">
        <v>2</v>
      </c>
      <c r="N36" s="97">
        <v>5</v>
      </c>
      <c r="O36" s="97" t="s">
        <v>587</v>
      </c>
      <c r="P36" s="97" t="s">
        <v>587</v>
      </c>
      <c r="Q36" s="97">
        <v>1</v>
      </c>
      <c r="R36" s="97" t="s">
        <v>587</v>
      </c>
      <c r="S36" s="97">
        <v>2</v>
      </c>
      <c r="T36" s="97">
        <v>1</v>
      </c>
      <c r="U36" s="97" t="s">
        <v>587</v>
      </c>
      <c r="V36" s="97">
        <v>1</v>
      </c>
    </row>
    <row r="37" spans="1:22" ht="15" customHeight="1">
      <c r="A37" s="113" t="s">
        <v>83</v>
      </c>
      <c r="B37" s="113"/>
      <c r="C37" s="125" t="s">
        <v>84</v>
      </c>
      <c r="D37" s="84">
        <f>SUM(E37:V37)</f>
        <v>199</v>
      </c>
      <c r="E37" s="97" t="s">
        <v>590</v>
      </c>
      <c r="F37" s="97">
        <v>2</v>
      </c>
      <c r="G37" s="97">
        <v>141</v>
      </c>
      <c r="H37" s="97">
        <v>35</v>
      </c>
      <c r="I37" s="97">
        <v>2</v>
      </c>
      <c r="J37" s="97" t="s">
        <v>590</v>
      </c>
      <c r="K37" s="97" t="s">
        <v>590</v>
      </c>
      <c r="L37" s="97" t="s">
        <v>590</v>
      </c>
      <c r="M37" s="97" t="s">
        <v>590</v>
      </c>
      <c r="N37" s="97" t="s">
        <v>590</v>
      </c>
      <c r="O37" s="97" t="s">
        <v>590</v>
      </c>
      <c r="P37" s="97" t="s">
        <v>590</v>
      </c>
      <c r="Q37" s="97" t="s">
        <v>590</v>
      </c>
      <c r="R37" s="97" t="s">
        <v>590</v>
      </c>
      <c r="S37" s="97">
        <v>5</v>
      </c>
      <c r="T37" s="97">
        <v>14</v>
      </c>
      <c r="U37" s="97" t="s">
        <v>590</v>
      </c>
      <c r="V37" s="97" t="s">
        <v>590</v>
      </c>
    </row>
    <row r="38" spans="1:22" ht="15" customHeight="1">
      <c r="A38" s="113" t="s">
        <v>85</v>
      </c>
      <c r="B38" s="113"/>
      <c r="C38" s="125" t="s">
        <v>86</v>
      </c>
      <c r="D38" s="84">
        <f>SUM(E38:V38)</f>
        <v>85</v>
      </c>
      <c r="E38" s="97" t="s">
        <v>591</v>
      </c>
      <c r="F38" s="97" t="s">
        <v>591</v>
      </c>
      <c r="G38" s="97">
        <v>60</v>
      </c>
      <c r="H38" s="97">
        <v>17</v>
      </c>
      <c r="I38" s="97">
        <v>1</v>
      </c>
      <c r="J38" s="97">
        <v>3</v>
      </c>
      <c r="K38" s="97" t="s">
        <v>591</v>
      </c>
      <c r="L38" s="97" t="s">
        <v>591</v>
      </c>
      <c r="M38" s="97" t="s">
        <v>591</v>
      </c>
      <c r="N38" s="97" t="s">
        <v>591</v>
      </c>
      <c r="O38" s="97" t="s">
        <v>591</v>
      </c>
      <c r="P38" s="97" t="s">
        <v>591</v>
      </c>
      <c r="Q38" s="97" t="s">
        <v>591</v>
      </c>
      <c r="R38" s="97" t="s">
        <v>591</v>
      </c>
      <c r="S38" s="97" t="s">
        <v>591</v>
      </c>
      <c r="T38" s="97">
        <v>4</v>
      </c>
      <c r="U38" s="97" t="s">
        <v>591</v>
      </c>
      <c r="V38" s="97" t="s">
        <v>591</v>
      </c>
    </row>
    <row r="39" spans="1:22" ht="15" customHeight="1">
      <c r="A39" s="113"/>
      <c r="B39" s="113"/>
      <c r="C39" s="125" t="s">
        <v>87</v>
      </c>
      <c r="D39" s="84">
        <f>SUM(E39:V39)</f>
        <v>172</v>
      </c>
      <c r="E39" s="97">
        <v>2</v>
      </c>
      <c r="F39" s="97" t="s">
        <v>592</v>
      </c>
      <c r="G39" s="97">
        <v>85</v>
      </c>
      <c r="H39" s="97">
        <v>25</v>
      </c>
      <c r="I39" s="97">
        <v>20</v>
      </c>
      <c r="J39" s="97">
        <v>24</v>
      </c>
      <c r="K39" s="97">
        <v>3</v>
      </c>
      <c r="L39" s="97" t="s">
        <v>592</v>
      </c>
      <c r="M39" s="97">
        <v>1</v>
      </c>
      <c r="N39" s="97">
        <v>4</v>
      </c>
      <c r="O39" s="97" t="s">
        <v>592</v>
      </c>
      <c r="P39" s="97" t="s">
        <v>592</v>
      </c>
      <c r="Q39" s="97" t="s">
        <v>592</v>
      </c>
      <c r="R39" s="97" t="s">
        <v>592</v>
      </c>
      <c r="S39" s="97">
        <v>2</v>
      </c>
      <c r="T39" s="97">
        <v>4</v>
      </c>
      <c r="U39" s="97">
        <v>1</v>
      </c>
      <c r="V39" s="97">
        <v>1</v>
      </c>
    </row>
    <row r="40" spans="1:22" ht="15" customHeight="1">
      <c r="A40" s="113"/>
      <c r="B40" s="113"/>
      <c r="C40" s="125"/>
      <c r="D40" s="84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 ht="15" customHeight="1">
      <c r="A41" s="113"/>
      <c r="B41" s="113"/>
      <c r="C41" s="125" t="s">
        <v>88</v>
      </c>
      <c r="D41" s="84">
        <f>SUM(E41:V41)</f>
        <v>47</v>
      </c>
      <c r="E41" s="97" t="s">
        <v>591</v>
      </c>
      <c r="F41" s="97" t="s">
        <v>591</v>
      </c>
      <c r="G41" s="97">
        <v>34</v>
      </c>
      <c r="H41" s="97">
        <v>3</v>
      </c>
      <c r="I41" s="97">
        <v>4</v>
      </c>
      <c r="J41" s="97" t="s">
        <v>591</v>
      </c>
      <c r="K41" s="97" t="s">
        <v>591</v>
      </c>
      <c r="L41" s="97" t="s">
        <v>591</v>
      </c>
      <c r="M41" s="97" t="s">
        <v>591</v>
      </c>
      <c r="N41" s="97">
        <v>1</v>
      </c>
      <c r="O41" s="97" t="s">
        <v>591</v>
      </c>
      <c r="P41" s="97" t="s">
        <v>591</v>
      </c>
      <c r="Q41" s="97" t="s">
        <v>591</v>
      </c>
      <c r="R41" s="97" t="s">
        <v>591</v>
      </c>
      <c r="S41" s="97" t="s">
        <v>591</v>
      </c>
      <c r="T41" s="97">
        <v>2</v>
      </c>
      <c r="U41" s="97" t="s">
        <v>591</v>
      </c>
      <c r="V41" s="97">
        <v>3</v>
      </c>
    </row>
    <row r="42" spans="1:22" ht="15" customHeight="1">
      <c r="A42" s="113" t="s">
        <v>89</v>
      </c>
      <c r="B42" s="113"/>
      <c r="C42" s="125" t="s">
        <v>90</v>
      </c>
      <c r="D42" s="84">
        <f>SUM(E42:V42)</f>
        <v>107</v>
      </c>
      <c r="E42" s="97">
        <v>2</v>
      </c>
      <c r="F42" s="97" t="s">
        <v>593</v>
      </c>
      <c r="G42" s="97">
        <v>55</v>
      </c>
      <c r="H42" s="97">
        <v>32</v>
      </c>
      <c r="I42" s="97">
        <v>11</v>
      </c>
      <c r="J42" s="97">
        <v>2</v>
      </c>
      <c r="K42" s="97" t="s">
        <v>593</v>
      </c>
      <c r="L42" s="97" t="s">
        <v>593</v>
      </c>
      <c r="M42" s="97" t="s">
        <v>593</v>
      </c>
      <c r="N42" s="97" t="s">
        <v>593</v>
      </c>
      <c r="O42" s="97" t="s">
        <v>593</v>
      </c>
      <c r="P42" s="97" t="s">
        <v>593</v>
      </c>
      <c r="Q42" s="97" t="s">
        <v>593</v>
      </c>
      <c r="R42" s="97" t="s">
        <v>593</v>
      </c>
      <c r="S42" s="97" t="s">
        <v>593</v>
      </c>
      <c r="T42" s="97">
        <v>5</v>
      </c>
      <c r="U42" s="97" t="s">
        <v>593</v>
      </c>
      <c r="V42" s="97" t="s">
        <v>593</v>
      </c>
    </row>
    <row r="43" spans="1:22" ht="15" customHeight="1">
      <c r="A43" s="113"/>
      <c r="B43" s="113"/>
      <c r="C43" s="125" t="s">
        <v>91</v>
      </c>
      <c r="D43" s="84">
        <f>SUM(E43:V43)</f>
        <v>37</v>
      </c>
      <c r="E43" s="97" t="s">
        <v>574</v>
      </c>
      <c r="F43" s="97" t="s">
        <v>574</v>
      </c>
      <c r="G43" s="97">
        <v>14</v>
      </c>
      <c r="H43" s="97">
        <v>9</v>
      </c>
      <c r="I43" s="97">
        <v>10</v>
      </c>
      <c r="J43" s="97">
        <v>3</v>
      </c>
      <c r="K43" s="97" t="s">
        <v>574</v>
      </c>
      <c r="L43" s="97" t="s">
        <v>574</v>
      </c>
      <c r="M43" s="97" t="s">
        <v>574</v>
      </c>
      <c r="N43" s="97" t="s">
        <v>574</v>
      </c>
      <c r="O43" s="97" t="s">
        <v>574</v>
      </c>
      <c r="P43" s="97" t="s">
        <v>574</v>
      </c>
      <c r="Q43" s="97" t="s">
        <v>574</v>
      </c>
      <c r="R43" s="97" t="s">
        <v>574</v>
      </c>
      <c r="S43" s="97" t="s">
        <v>574</v>
      </c>
      <c r="T43" s="97" t="s">
        <v>574</v>
      </c>
      <c r="U43" s="97">
        <v>1</v>
      </c>
      <c r="V43" s="97" t="s">
        <v>574</v>
      </c>
    </row>
    <row r="44" spans="1:22" ht="15" customHeight="1">
      <c r="A44" s="113" t="s">
        <v>92</v>
      </c>
      <c r="B44" s="113"/>
      <c r="C44" s="125" t="s">
        <v>93</v>
      </c>
      <c r="D44" s="84">
        <f>SUM(E44:V44)</f>
        <v>29</v>
      </c>
      <c r="E44" s="97" t="s">
        <v>594</v>
      </c>
      <c r="F44" s="97" t="s">
        <v>594</v>
      </c>
      <c r="G44" s="97">
        <v>6</v>
      </c>
      <c r="H44" s="97">
        <v>3</v>
      </c>
      <c r="I44" s="97">
        <v>18</v>
      </c>
      <c r="J44" s="97">
        <v>1</v>
      </c>
      <c r="K44" s="97" t="s">
        <v>594</v>
      </c>
      <c r="L44" s="97" t="s">
        <v>594</v>
      </c>
      <c r="M44" s="97" t="s">
        <v>594</v>
      </c>
      <c r="N44" s="97" t="s">
        <v>594</v>
      </c>
      <c r="O44" s="97" t="s">
        <v>594</v>
      </c>
      <c r="P44" s="97" t="s">
        <v>594</v>
      </c>
      <c r="Q44" s="97" t="s">
        <v>594</v>
      </c>
      <c r="R44" s="97" t="s">
        <v>594</v>
      </c>
      <c r="S44" s="97" t="s">
        <v>594</v>
      </c>
      <c r="T44" s="97" t="s">
        <v>594</v>
      </c>
      <c r="U44" s="97">
        <v>1</v>
      </c>
      <c r="V44" s="97" t="s">
        <v>594</v>
      </c>
    </row>
    <row r="45" spans="1:22" ht="15" customHeight="1">
      <c r="A45" s="113"/>
      <c r="B45" s="113"/>
      <c r="C45" s="125" t="s">
        <v>94</v>
      </c>
      <c r="D45" s="84">
        <f>SUM(E45:V45)</f>
        <v>44</v>
      </c>
      <c r="E45" s="97" t="s">
        <v>595</v>
      </c>
      <c r="F45" s="97" t="s">
        <v>595</v>
      </c>
      <c r="G45" s="97">
        <v>10</v>
      </c>
      <c r="H45" s="97">
        <v>14</v>
      </c>
      <c r="I45" s="97">
        <v>13</v>
      </c>
      <c r="J45" s="97">
        <v>1</v>
      </c>
      <c r="K45" s="97" t="s">
        <v>595</v>
      </c>
      <c r="L45" s="97" t="s">
        <v>595</v>
      </c>
      <c r="M45" s="97" t="s">
        <v>595</v>
      </c>
      <c r="N45" s="97">
        <v>1</v>
      </c>
      <c r="O45" s="97" t="s">
        <v>595</v>
      </c>
      <c r="P45" s="97" t="s">
        <v>595</v>
      </c>
      <c r="Q45" s="97" t="s">
        <v>595</v>
      </c>
      <c r="R45" s="97" t="s">
        <v>595</v>
      </c>
      <c r="S45" s="97" t="s">
        <v>595</v>
      </c>
      <c r="T45" s="97">
        <v>4</v>
      </c>
      <c r="U45" s="97">
        <v>1</v>
      </c>
      <c r="V45" s="97" t="s">
        <v>595</v>
      </c>
    </row>
    <row r="46" spans="1:22" ht="15" customHeight="1">
      <c r="A46" s="113"/>
      <c r="B46" s="113"/>
      <c r="C46" s="125"/>
      <c r="D46" s="84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</row>
    <row r="47" spans="1:22" ht="15" customHeight="1">
      <c r="A47" s="113" t="s">
        <v>95</v>
      </c>
      <c r="B47" s="113"/>
      <c r="C47" s="125" t="s">
        <v>96</v>
      </c>
      <c r="D47" s="97" t="s">
        <v>720</v>
      </c>
      <c r="E47" s="97" t="s">
        <v>596</v>
      </c>
      <c r="F47" s="97" t="s">
        <v>596</v>
      </c>
      <c r="G47" s="97" t="s">
        <v>596</v>
      </c>
      <c r="H47" s="97" t="s">
        <v>596</v>
      </c>
      <c r="I47" s="97" t="s">
        <v>596</v>
      </c>
      <c r="J47" s="97" t="s">
        <v>596</v>
      </c>
      <c r="K47" s="97" t="s">
        <v>596</v>
      </c>
      <c r="L47" s="97" t="s">
        <v>596</v>
      </c>
      <c r="M47" s="97" t="s">
        <v>596</v>
      </c>
      <c r="N47" s="97" t="s">
        <v>596</v>
      </c>
      <c r="O47" s="97" t="s">
        <v>596</v>
      </c>
      <c r="P47" s="97" t="s">
        <v>596</v>
      </c>
      <c r="Q47" s="97" t="s">
        <v>596</v>
      </c>
      <c r="R47" s="97" t="s">
        <v>596</v>
      </c>
      <c r="S47" s="97" t="s">
        <v>596</v>
      </c>
      <c r="T47" s="97" t="s">
        <v>596</v>
      </c>
      <c r="U47" s="97" t="s">
        <v>596</v>
      </c>
      <c r="V47" s="97" t="s">
        <v>596</v>
      </c>
    </row>
    <row r="48" spans="1:22" ht="15" customHeight="1">
      <c r="A48" s="113" t="s">
        <v>97</v>
      </c>
      <c r="B48" s="113"/>
      <c r="C48" s="125" t="s">
        <v>98</v>
      </c>
      <c r="D48" s="84">
        <f>SUM(E48:V48)</f>
        <v>19</v>
      </c>
      <c r="E48" s="97" t="s">
        <v>597</v>
      </c>
      <c r="F48" s="97" t="s">
        <v>597</v>
      </c>
      <c r="G48" s="97">
        <v>1</v>
      </c>
      <c r="H48" s="97">
        <v>7</v>
      </c>
      <c r="I48" s="97">
        <v>2</v>
      </c>
      <c r="J48" s="97">
        <v>2</v>
      </c>
      <c r="K48" s="97" t="s">
        <v>597</v>
      </c>
      <c r="L48" s="97" t="s">
        <v>597</v>
      </c>
      <c r="M48" s="97" t="s">
        <v>597</v>
      </c>
      <c r="N48" s="97" t="s">
        <v>597</v>
      </c>
      <c r="O48" s="97" t="s">
        <v>597</v>
      </c>
      <c r="P48" s="97" t="s">
        <v>597</v>
      </c>
      <c r="Q48" s="97" t="s">
        <v>597</v>
      </c>
      <c r="R48" s="97" t="s">
        <v>597</v>
      </c>
      <c r="S48" s="97" t="s">
        <v>597</v>
      </c>
      <c r="T48" s="97" t="s">
        <v>597</v>
      </c>
      <c r="U48" s="97">
        <v>7</v>
      </c>
      <c r="V48" s="97" t="s">
        <v>597</v>
      </c>
    </row>
    <row r="49" spans="1:22" ht="15" customHeight="1">
      <c r="A49" s="113" t="s">
        <v>99</v>
      </c>
      <c r="B49" s="113"/>
      <c r="C49" s="125" t="s">
        <v>100</v>
      </c>
      <c r="D49" s="84">
        <f>SUM(E49:V49)</f>
        <v>25</v>
      </c>
      <c r="E49" s="97" t="s">
        <v>598</v>
      </c>
      <c r="F49" s="97" t="s">
        <v>598</v>
      </c>
      <c r="G49" s="97">
        <v>15</v>
      </c>
      <c r="H49" s="97">
        <v>8</v>
      </c>
      <c r="I49" s="97" t="s">
        <v>598</v>
      </c>
      <c r="J49" s="97" t="s">
        <v>598</v>
      </c>
      <c r="K49" s="97" t="s">
        <v>598</v>
      </c>
      <c r="L49" s="97" t="s">
        <v>598</v>
      </c>
      <c r="M49" s="97" t="s">
        <v>598</v>
      </c>
      <c r="N49" s="97" t="s">
        <v>598</v>
      </c>
      <c r="O49" s="97" t="s">
        <v>598</v>
      </c>
      <c r="P49" s="97" t="s">
        <v>598</v>
      </c>
      <c r="Q49" s="97" t="s">
        <v>598</v>
      </c>
      <c r="R49" s="97" t="s">
        <v>598</v>
      </c>
      <c r="S49" s="97" t="s">
        <v>598</v>
      </c>
      <c r="T49" s="97" t="s">
        <v>598</v>
      </c>
      <c r="U49" s="97">
        <v>2</v>
      </c>
      <c r="V49" s="97" t="s">
        <v>598</v>
      </c>
    </row>
    <row r="50" spans="1:22" ht="15" customHeight="1">
      <c r="A50" s="113" t="s">
        <v>101</v>
      </c>
      <c r="B50" s="113"/>
      <c r="C50" s="125" t="s">
        <v>102</v>
      </c>
      <c r="D50" s="84">
        <f>SUM(E50:V50)</f>
        <v>46</v>
      </c>
      <c r="E50" s="97" t="s">
        <v>599</v>
      </c>
      <c r="F50" s="97" t="s">
        <v>599</v>
      </c>
      <c r="G50" s="97">
        <v>25</v>
      </c>
      <c r="H50" s="97">
        <v>4</v>
      </c>
      <c r="I50" s="97">
        <v>4</v>
      </c>
      <c r="J50" s="97">
        <v>1</v>
      </c>
      <c r="K50" s="97" t="s">
        <v>599</v>
      </c>
      <c r="L50" s="97" t="s">
        <v>599</v>
      </c>
      <c r="M50" s="97">
        <v>6</v>
      </c>
      <c r="N50" s="97">
        <v>2</v>
      </c>
      <c r="O50" s="97" t="s">
        <v>599</v>
      </c>
      <c r="P50" s="97" t="s">
        <v>599</v>
      </c>
      <c r="Q50" s="97" t="s">
        <v>599</v>
      </c>
      <c r="R50" s="97" t="s">
        <v>599</v>
      </c>
      <c r="S50" s="97" t="s">
        <v>599</v>
      </c>
      <c r="T50" s="97">
        <v>3</v>
      </c>
      <c r="U50" s="97">
        <v>1</v>
      </c>
      <c r="V50" s="97" t="s">
        <v>599</v>
      </c>
    </row>
    <row r="51" spans="1:22" ht="15" customHeight="1">
      <c r="A51" s="113" t="s">
        <v>103</v>
      </c>
      <c r="B51" s="113"/>
      <c r="C51" s="125" t="s">
        <v>104</v>
      </c>
      <c r="D51" s="84">
        <f>SUM(E51:V51)</f>
        <v>2</v>
      </c>
      <c r="E51" s="97" t="s">
        <v>600</v>
      </c>
      <c r="F51" s="97" t="s">
        <v>600</v>
      </c>
      <c r="G51" s="97">
        <v>1</v>
      </c>
      <c r="H51" s="97" t="s">
        <v>600</v>
      </c>
      <c r="I51" s="97" t="s">
        <v>600</v>
      </c>
      <c r="J51" s="97">
        <v>1</v>
      </c>
      <c r="K51" s="97" t="s">
        <v>600</v>
      </c>
      <c r="L51" s="97" t="s">
        <v>600</v>
      </c>
      <c r="M51" s="97" t="s">
        <v>600</v>
      </c>
      <c r="N51" s="97" t="s">
        <v>600</v>
      </c>
      <c r="O51" s="97" t="s">
        <v>600</v>
      </c>
      <c r="P51" s="97" t="s">
        <v>600</v>
      </c>
      <c r="Q51" s="97" t="s">
        <v>600</v>
      </c>
      <c r="R51" s="97" t="s">
        <v>600</v>
      </c>
      <c r="S51" s="97" t="s">
        <v>600</v>
      </c>
      <c r="T51" s="97" t="s">
        <v>600</v>
      </c>
      <c r="U51" s="97" t="s">
        <v>600</v>
      </c>
      <c r="V51" s="97" t="s">
        <v>600</v>
      </c>
    </row>
    <row r="52" spans="1:22" ht="15" customHeight="1">
      <c r="A52" s="113"/>
      <c r="B52" s="113"/>
      <c r="C52" s="125"/>
      <c r="D52" s="84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</row>
    <row r="53" spans="1:22" ht="15" customHeight="1">
      <c r="A53" s="113" t="s">
        <v>105</v>
      </c>
      <c r="B53" s="113"/>
      <c r="C53" s="125" t="s">
        <v>106</v>
      </c>
      <c r="D53" s="84">
        <f aca="true" t="shared" si="1" ref="D53:D61">SUM(E53:V53)</f>
        <v>40</v>
      </c>
      <c r="E53" s="97" t="s">
        <v>601</v>
      </c>
      <c r="F53" s="97" t="s">
        <v>601</v>
      </c>
      <c r="G53" s="97" t="s">
        <v>601</v>
      </c>
      <c r="H53" s="97">
        <v>15</v>
      </c>
      <c r="I53" s="97">
        <v>20</v>
      </c>
      <c r="J53" s="97">
        <v>5</v>
      </c>
      <c r="K53" s="97" t="s">
        <v>601</v>
      </c>
      <c r="L53" s="97" t="s">
        <v>601</v>
      </c>
      <c r="M53" s="97" t="s">
        <v>601</v>
      </c>
      <c r="N53" s="97" t="s">
        <v>601</v>
      </c>
      <c r="O53" s="97" t="s">
        <v>601</v>
      </c>
      <c r="P53" s="97" t="s">
        <v>601</v>
      </c>
      <c r="Q53" s="97" t="s">
        <v>601</v>
      </c>
      <c r="R53" s="97" t="s">
        <v>601</v>
      </c>
      <c r="S53" s="97" t="s">
        <v>601</v>
      </c>
      <c r="T53" s="97" t="s">
        <v>601</v>
      </c>
      <c r="U53" s="97" t="s">
        <v>601</v>
      </c>
      <c r="V53" s="97" t="s">
        <v>601</v>
      </c>
    </row>
    <row r="54" spans="1:22" ht="15" customHeight="1">
      <c r="A54" s="113" t="s">
        <v>107</v>
      </c>
      <c r="B54" s="113"/>
      <c r="C54" s="125" t="s">
        <v>108</v>
      </c>
      <c r="D54" s="84">
        <f t="shared" si="1"/>
        <v>53</v>
      </c>
      <c r="E54" s="97" t="s">
        <v>602</v>
      </c>
      <c r="F54" s="97" t="s">
        <v>602</v>
      </c>
      <c r="G54" s="97">
        <v>2</v>
      </c>
      <c r="H54" s="97">
        <v>7</v>
      </c>
      <c r="I54" s="97">
        <v>11</v>
      </c>
      <c r="J54" s="97">
        <v>6</v>
      </c>
      <c r="K54" s="97">
        <v>15</v>
      </c>
      <c r="L54" s="97" t="s">
        <v>602</v>
      </c>
      <c r="M54" s="97">
        <v>7</v>
      </c>
      <c r="N54" s="97">
        <v>2</v>
      </c>
      <c r="O54" s="97">
        <v>1</v>
      </c>
      <c r="P54" s="97" t="s">
        <v>602</v>
      </c>
      <c r="Q54" s="97" t="s">
        <v>602</v>
      </c>
      <c r="R54" s="97" t="s">
        <v>602</v>
      </c>
      <c r="S54" s="97" t="s">
        <v>602</v>
      </c>
      <c r="T54" s="97">
        <v>2</v>
      </c>
      <c r="U54" s="97" t="s">
        <v>602</v>
      </c>
      <c r="V54" s="97" t="s">
        <v>602</v>
      </c>
    </row>
    <row r="55" spans="1:22" ht="15" customHeight="1">
      <c r="A55" s="113" t="s">
        <v>109</v>
      </c>
      <c r="B55" s="113"/>
      <c r="C55" s="125" t="s">
        <v>110</v>
      </c>
      <c r="D55" s="84">
        <f t="shared" si="1"/>
        <v>15</v>
      </c>
      <c r="E55" s="97" t="s">
        <v>603</v>
      </c>
      <c r="F55" s="97" t="s">
        <v>603</v>
      </c>
      <c r="G55" s="97">
        <v>9</v>
      </c>
      <c r="H55" s="97">
        <v>1</v>
      </c>
      <c r="I55" s="97">
        <v>4</v>
      </c>
      <c r="J55" s="97">
        <v>1</v>
      </c>
      <c r="K55" s="97" t="s">
        <v>603</v>
      </c>
      <c r="L55" s="97" t="s">
        <v>603</v>
      </c>
      <c r="M55" s="97" t="s">
        <v>603</v>
      </c>
      <c r="N55" s="97" t="s">
        <v>603</v>
      </c>
      <c r="O55" s="97" t="s">
        <v>603</v>
      </c>
      <c r="P55" s="97" t="s">
        <v>603</v>
      </c>
      <c r="Q55" s="97" t="s">
        <v>603</v>
      </c>
      <c r="R55" s="97" t="s">
        <v>603</v>
      </c>
      <c r="S55" s="97" t="s">
        <v>603</v>
      </c>
      <c r="T55" s="97" t="s">
        <v>603</v>
      </c>
      <c r="U55" s="97" t="s">
        <v>603</v>
      </c>
      <c r="V55" s="97" t="s">
        <v>603</v>
      </c>
    </row>
    <row r="56" spans="1:22" ht="15" customHeight="1">
      <c r="A56" s="113" t="s">
        <v>111</v>
      </c>
      <c r="B56" s="113"/>
      <c r="C56" s="125" t="s">
        <v>112</v>
      </c>
      <c r="D56" s="84">
        <f t="shared" si="1"/>
        <v>27</v>
      </c>
      <c r="E56" s="97" t="s">
        <v>604</v>
      </c>
      <c r="F56" s="97" t="s">
        <v>604</v>
      </c>
      <c r="G56" s="97">
        <v>7</v>
      </c>
      <c r="H56" s="97">
        <v>11</v>
      </c>
      <c r="I56" s="97">
        <v>6</v>
      </c>
      <c r="J56" s="97">
        <v>3</v>
      </c>
      <c r="K56" s="97" t="s">
        <v>604</v>
      </c>
      <c r="L56" s="97" t="s">
        <v>604</v>
      </c>
      <c r="M56" s="97" t="s">
        <v>604</v>
      </c>
      <c r="N56" s="97" t="s">
        <v>604</v>
      </c>
      <c r="O56" s="97" t="s">
        <v>604</v>
      </c>
      <c r="P56" s="97" t="s">
        <v>604</v>
      </c>
      <c r="Q56" s="97" t="s">
        <v>604</v>
      </c>
      <c r="R56" s="97" t="s">
        <v>604</v>
      </c>
      <c r="S56" s="97" t="s">
        <v>604</v>
      </c>
      <c r="T56" s="97" t="s">
        <v>604</v>
      </c>
      <c r="U56" s="97" t="s">
        <v>604</v>
      </c>
      <c r="V56" s="97" t="s">
        <v>604</v>
      </c>
    </row>
    <row r="57" spans="1:22" ht="15" customHeight="1">
      <c r="A57" s="113" t="s">
        <v>113</v>
      </c>
      <c r="B57" s="113"/>
      <c r="C57" s="125" t="s">
        <v>114</v>
      </c>
      <c r="D57" s="84">
        <f t="shared" si="1"/>
        <v>14</v>
      </c>
      <c r="E57" s="97" t="s">
        <v>605</v>
      </c>
      <c r="F57" s="97" t="s">
        <v>605</v>
      </c>
      <c r="G57" s="97">
        <v>13</v>
      </c>
      <c r="H57" s="97" t="s">
        <v>605</v>
      </c>
      <c r="I57" s="97" t="s">
        <v>605</v>
      </c>
      <c r="J57" s="97" t="s">
        <v>605</v>
      </c>
      <c r="K57" s="97" t="s">
        <v>605</v>
      </c>
      <c r="L57" s="97" t="s">
        <v>605</v>
      </c>
      <c r="M57" s="97" t="s">
        <v>605</v>
      </c>
      <c r="N57" s="97" t="s">
        <v>605</v>
      </c>
      <c r="O57" s="97" t="s">
        <v>605</v>
      </c>
      <c r="P57" s="97" t="s">
        <v>605</v>
      </c>
      <c r="Q57" s="97" t="s">
        <v>605</v>
      </c>
      <c r="R57" s="97" t="s">
        <v>605</v>
      </c>
      <c r="S57" s="97" t="s">
        <v>605</v>
      </c>
      <c r="T57" s="97" t="s">
        <v>605</v>
      </c>
      <c r="U57" s="97">
        <v>1</v>
      </c>
      <c r="V57" s="97" t="s">
        <v>605</v>
      </c>
    </row>
    <row r="58" spans="1:22" ht="15" customHeight="1">
      <c r="A58" s="113"/>
      <c r="B58" s="113"/>
      <c r="C58" s="125"/>
      <c r="D58" s="84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59" spans="1:22" ht="15" customHeight="1">
      <c r="A59" s="113" t="s">
        <v>115</v>
      </c>
      <c r="B59" s="113"/>
      <c r="C59" s="125" t="s">
        <v>116</v>
      </c>
      <c r="D59" s="84">
        <f t="shared" si="1"/>
        <v>38</v>
      </c>
      <c r="E59" s="97" t="s">
        <v>598</v>
      </c>
      <c r="F59" s="97" t="s">
        <v>598</v>
      </c>
      <c r="G59" s="97">
        <v>2</v>
      </c>
      <c r="H59" s="97">
        <v>10</v>
      </c>
      <c r="I59" s="97">
        <v>16</v>
      </c>
      <c r="J59" s="97">
        <v>9</v>
      </c>
      <c r="K59" s="97" t="s">
        <v>598</v>
      </c>
      <c r="L59" s="97" t="s">
        <v>598</v>
      </c>
      <c r="M59" s="97" t="s">
        <v>598</v>
      </c>
      <c r="N59" s="97" t="s">
        <v>598</v>
      </c>
      <c r="O59" s="97" t="s">
        <v>598</v>
      </c>
      <c r="P59" s="97" t="s">
        <v>598</v>
      </c>
      <c r="Q59" s="97" t="s">
        <v>598</v>
      </c>
      <c r="R59" s="97" t="s">
        <v>598</v>
      </c>
      <c r="S59" s="97" t="s">
        <v>598</v>
      </c>
      <c r="T59" s="97" t="s">
        <v>598</v>
      </c>
      <c r="U59" s="97">
        <v>1</v>
      </c>
      <c r="V59" s="97" t="s">
        <v>598</v>
      </c>
    </row>
    <row r="60" spans="1:22" ht="15" customHeight="1">
      <c r="A60" s="113" t="s">
        <v>117</v>
      </c>
      <c r="B60" s="113"/>
      <c r="C60" s="125" t="s">
        <v>118</v>
      </c>
      <c r="D60" s="84">
        <f t="shared" si="1"/>
        <v>91</v>
      </c>
      <c r="E60" s="97" t="s">
        <v>585</v>
      </c>
      <c r="F60" s="97" t="s">
        <v>585</v>
      </c>
      <c r="G60" s="97">
        <v>21</v>
      </c>
      <c r="H60" s="97">
        <v>12</v>
      </c>
      <c r="I60" s="97">
        <v>28</v>
      </c>
      <c r="J60" s="97">
        <v>12</v>
      </c>
      <c r="K60" s="97">
        <v>7</v>
      </c>
      <c r="L60" s="97" t="s">
        <v>585</v>
      </c>
      <c r="M60" s="97">
        <v>1</v>
      </c>
      <c r="N60" s="97">
        <v>1</v>
      </c>
      <c r="O60" s="97" t="s">
        <v>585</v>
      </c>
      <c r="P60" s="97" t="s">
        <v>585</v>
      </c>
      <c r="Q60" s="97" t="s">
        <v>585</v>
      </c>
      <c r="R60" s="97" t="s">
        <v>585</v>
      </c>
      <c r="S60" s="97">
        <v>1</v>
      </c>
      <c r="T60" s="97">
        <v>8</v>
      </c>
      <c r="U60" s="97" t="s">
        <v>585</v>
      </c>
      <c r="V60" s="97" t="s">
        <v>585</v>
      </c>
    </row>
    <row r="61" spans="1:22" ht="15" customHeight="1">
      <c r="A61" s="149"/>
      <c r="B61" s="149"/>
      <c r="C61" s="150" t="s">
        <v>119</v>
      </c>
      <c r="D61" s="337">
        <f t="shared" si="1"/>
        <v>23</v>
      </c>
      <c r="E61" s="130" t="s">
        <v>606</v>
      </c>
      <c r="F61" s="130" t="s">
        <v>606</v>
      </c>
      <c r="G61" s="130">
        <v>7</v>
      </c>
      <c r="H61" s="151">
        <v>12</v>
      </c>
      <c r="I61" s="151">
        <v>1</v>
      </c>
      <c r="J61" s="151">
        <v>1</v>
      </c>
      <c r="K61" s="151" t="s">
        <v>606</v>
      </c>
      <c r="L61" s="130" t="s">
        <v>606</v>
      </c>
      <c r="M61" s="151" t="s">
        <v>606</v>
      </c>
      <c r="N61" s="151" t="s">
        <v>606</v>
      </c>
      <c r="O61" s="151" t="s">
        <v>606</v>
      </c>
      <c r="P61" s="130" t="s">
        <v>606</v>
      </c>
      <c r="Q61" s="151" t="s">
        <v>606</v>
      </c>
      <c r="R61" s="151" t="s">
        <v>606</v>
      </c>
      <c r="S61" s="151" t="s">
        <v>606</v>
      </c>
      <c r="T61" s="151">
        <v>2</v>
      </c>
      <c r="U61" s="151" t="s">
        <v>606</v>
      </c>
      <c r="V61" s="151" t="s">
        <v>606</v>
      </c>
    </row>
    <row r="62" spans="1:4" ht="15" customHeight="1">
      <c r="A62" s="80" t="s">
        <v>267</v>
      </c>
      <c r="D62" s="134"/>
    </row>
    <row r="63" ht="15" customHeight="1">
      <c r="D63" s="134"/>
    </row>
  </sheetData>
  <sheetProtection/>
  <mergeCells count="12">
    <mergeCell ref="E4:E8"/>
    <mergeCell ref="F4:R4"/>
    <mergeCell ref="F5:F8"/>
    <mergeCell ref="G5:R5"/>
    <mergeCell ref="A2:V2"/>
    <mergeCell ref="S4:S8"/>
    <mergeCell ref="A9:C9"/>
    <mergeCell ref="T4:T8"/>
    <mergeCell ref="U4:U8"/>
    <mergeCell ref="V4:V8"/>
    <mergeCell ref="A4:C8"/>
    <mergeCell ref="D4:D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view="pageBreakPreview" zoomScale="60" zoomScaleNormal="70" zoomScalePageLayoutView="0" workbookViewId="0" topLeftCell="A13">
      <selection activeCell="A1" sqref="A1"/>
    </sheetView>
  </sheetViews>
  <sheetFormatPr defaultColWidth="10.59765625" defaultRowHeight="20.25" customHeight="1"/>
  <cols>
    <col min="1" max="1" width="5.09765625" style="80" customWidth="1"/>
    <col min="2" max="2" width="16.19921875" style="80" customWidth="1"/>
    <col min="3" max="4" width="11.3984375" style="80" customWidth="1"/>
    <col min="5" max="5" width="13.3984375" style="80" customWidth="1"/>
    <col min="6" max="6" width="9.69921875" style="80" customWidth="1"/>
    <col min="7" max="18" width="10.5" style="80" customWidth="1"/>
    <col min="19" max="19" width="14" style="152" customWidth="1"/>
    <col min="20" max="28" width="6.59765625" style="80" customWidth="1"/>
    <col min="29" max="29" width="7.09765625" style="80" customWidth="1"/>
    <col min="30" max="30" width="12.59765625" style="80" customWidth="1"/>
    <col min="31" max="16384" width="10.59765625" style="80" customWidth="1"/>
  </cols>
  <sheetData>
    <row r="1" spans="1:29" s="143" customFormat="1" ht="20.25" customHeight="1">
      <c r="A1" s="1" t="s">
        <v>403</v>
      </c>
      <c r="S1" s="2" t="s">
        <v>120</v>
      </c>
      <c r="AC1" s="2"/>
    </row>
    <row r="2" spans="1:19" ht="20.25" customHeight="1">
      <c r="A2" s="393" t="s">
        <v>728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</row>
    <row r="3" spans="2:16" ht="20.25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9" ht="20.25" customHeight="1" thickBot="1">
      <c r="A4" s="154"/>
      <c r="B4" s="154"/>
      <c r="C4" s="498" t="s">
        <v>616</v>
      </c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R4" s="475" t="s">
        <v>468</v>
      </c>
      <c r="S4" s="475"/>
    </row>
    <row r="5" spans="1:19" ht="20.25" customHeight="1">
      <c r="A5" s="479" t="s">
        <v>121</v>
      </c>
      <c r="B5" s="480"/>
      <c r="C5" s="491" t="s">
        <v>32</v>
      </c>
      <c r="D5" s="495" t="s">
        <v>615</v>
      </c>
      <c r="E5" s="495" t="s">
        <v>523</v>
      </c>
      <c r="F5" s="490" t="s">
        <v>612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6" t="s">
        <v>522</v>
      </c>
    </row>
    <row r="6" spans="1:19" ht="20.25" customHeight="1">
      <c r="A6" s="474"/>
      <c r="B6" s="481"/>
      <c r="C6" s="492"/>
      <c r="D6" s="496"/>
      <c r="E6" s="497"/>
      <c r="F6" s="163" t="s">
        <v>34</v>
      </c>
      <c r="G6" s="164" t="s">
        <v>617</v>
      </c>
      <c r="H6" s="165" t="s">
        <v>229</v>
      </c>
      <c r="I6" s="165" t="s">
        <v>230</v>
      </c>
      <c r="J6" s="165" t="s">
        <v>231</v>
      </c>
      <c r="K6" s="165" t="s">
        <v>232</v>
      </c>
      <c r="L6" s="165" t="s">
        <v>233</v>
      </c>
      <c r="M6" s="165" t="s">
        <v>234</v>
      </c>
      <c r="N6" s="165" t="s">
        <v>235</v>
      </c>
      <c r="O6" s="165" t="s">
        <v>236</v>
      </c>
      <c r="P6" s="165" t="s">
        <v>237</v>
      </c>
      <c r="Q6" s="166" t="s">
        <v>618</v>
      </c>
      <c r="R6" s="167" t="s">
        <v>619</v>
      </c>
      <c r="S6" s="477"/>
    </row>
    <row r="7" spans="1:19" ht="20.25" customHeight="1">
      <c r="A7" s="87"/>
      <c r="B7" s="156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7"/>
      <c r="S7" s="77"/>
    </row>
    <row r="8" spans="1:19" ht="20.25" customHeight="1">
      <c r="A8" s="404" t="s">
        <v>554</v>
      </c>
      <c r="B8" s="484"/>
      <c r="C8" s="84">
        <f>SUM(D8:E8,F8)</f>
        <v>4987</v>
      </c>
      <c r="D8" s="85">
        <v>245</v>
      </c>
      <c r="E8" s="85">
        <v>1904</v>
      </c>
      <c r="F8" s="85">
        <f>SUM(G8:R8)</f>
        <v>2838</v>
      </c>
      <c r="G8" s="85">
        <v>159</v>
      </c>
      <c r="H8" s="85">
        <v>1335</v>
      </c>
      <c r="I8" s="85">
        <v>693</v>
      </c>
      <c r="J8" s="85">
        <v>312</v>
      </c>
      <c r="K8" s="85">
        <v>162</v>
      </c>
      <c r="L8" s="77">
        <v>3</v>
      </c>
      <c r="M8" s="85">
        <v>63</v>
      </c>
      <c r="N8" s="85">
        <v>82</v>
      </c>
      <c r="O8" s="85">
        <v>11</v>
      </c>
      <c r="P8" s="85">
        <v>18</v>
      </c>
      <c r="Q8" s="77" t="s">
        <v>6</v>
      </c>
      <c r="R8" s="77" t="s">
        <v>6</v>
      </c>
      <c r="S8" s="85">
        <v>28097</v>
      </c>
    </row>
    <row r="9" spans="1:19" ht="20.25" customHeight="1">
      <c r="A9" s="485">
        <v>60</v>
      </c>
      <c r="B9" s="486"/>
      <c r="C9" s="84">
        <f>SUM(D9:E9,F9)</f>
        <v>4953</v>
      </c>
      <c r="D9" s="85">
        <v>233</v>
      </c>
      <c r="E9" s="85">
        <v>1883</v>
      </c>
      <c r="F9" s="85">
        <f>SUM(G9:R9)</f>
        <v>2837</v>
      </c>
      <c r="G9" s="85">
        <v>156</v>
      </c>
      <c r="H9" s="85">
        <v>1335</v>
      </c>
      <c r="I9" s="85">
        <v>679</v>
      </c>
      <c r="J9" s="85">
        <v>323</v>
      </c>
      <c r="K9" s="85">
        <v>166</v>
      </c>
      <c r="L9" s="77">
        <v>3</v>
      </c>
      <c r="M9" s="85">
        <v>61</v>
      </c>
      <c r="N9" s="85">
        <v>79</v>
      </c>
      <c r="O9" s="85">
        <v>14</v>
      </c>
      <c r="P9" s="85">
        <v>21</v>
      </c>
      <c r="Q9" s="77" t="s">
        <v>6</v>
      </c>
      <c r="R9" s="77" t="s">
        <v>6</v>
      </c>
      <c r="S9" s="85">
        <v>29313</v>
      </c>
    </row>
    <row r="10" spans="1:19" ht="20.25" customHeight="1">
      <c r="A10" s="485">
        <v>61</v>
      </c>
      <c r="B10" s="486"/>
      <c r="C10" s="84">
        <f>SUM(D10:E10,F10)</f>
        <v>4816</v>
      </c>
      <c r="D10" s="85">
        <v>233</v>
      </c>
      <c r="E10" s="85">
        <v>1801</v>
      </c>
      <c r="F10" s="85">
        <f>SUM(G10:R10)</f>
        <v>2782</v>
      </c>
      <c r="G10" s="85">
        <v>168</v>
      </c>
      <c r="H10" s="85">
        <v>1296</v>
      </c>
      <c r="I10" s="85">
        <v>658</v>
      </c>
      <c r="J10" s="85">
        <v>320</v>
      </c>
      <c r="K10" s="85">
        <v>164</v>
      </c>
      <c r="L10" s="77">
        <v>3</v>
      </c>
      <c r="M10" s="85">
        <v>58</v>
      </c>
      <c r="N10" s="85">
        <v>78</v>
      </c>
      <c r="O10" s="85">
        <v>16</v>
      </c>
      <c r="P10" s="85">
        <v>21</v>
      </c>
      <c r="Q10" s="77" t="s">
        <v>6</v>
      </c>
      <c r="R10" s="77" t="s">
        <v>6</v>
      </c>
      <c r="S10" s="77">
        <v>28946</v>
      </c>
    </row>
    <row r="11" spans="1:19" ht="20.25" customHeight="1">
      <c r="A11" s="485">
        <v>62</v>
      </c>
      <c r="B11" s="486"/>
      <c r="C11" s="84">
        <f>SUM(D11:E11,F11)</f>
        <v>4655</v>
      </c>
      <c r="D11" s="85">
        <v>214</v>
      </c>
      <c r="E11" s="85">
        <v>1757</v>
      </c>
      <c r="F11" s="85">
        <f>SUM(G11:R11)</f>
        <v>2684</v>
      </c>
      <c r="G11" s="85">
        <v>154</v>
      </c>
      <c r="H11" s="85">
        <v>1224</v>
      </c>
      <c r="I11" s="85">
        <v>648</v>
      </c>
      <c r="J11" s="85">
        <v>332</v>
      </c>
      <c r="K11" s="85">
        <v>170</v>
      </c>
      <c r="L11" s="77">
        <v>2</v>
      </c>
      <c r="M11" s="85">
        <v>47</v>
      </c>
      <c r="N11" s="85">
        <v>70</v>
      </c>
      <c r="O11" s="85">
        <v>15</v>
      </c>
      <c r="P11" s="85">
        <v>22</v>
      </c>
      <c r="Q11" s="77" t="s">
        <v>6</v>
      </c>
      <c r="R11" s="77" t="s">
        <v>6</v>
      </c>
      <c r="S11" s="77">
        <v>27862</v>
      </c>
    </row>
    <row r="12" spans="1:19" ht="20.25" customHeight="1">
      <c r="A12" s="493">
        <v>63</v>
      </c>
      <c r="B12" s="494"/>
      <c r="C12" s="338">
        <f>SUM(C15:C16)</f>
        <v>4768</v>
      </c>
      <c r="D12" s="291">
        <f aca="true" t="shared" si="0" ref="D12:P12">SUM(D15:D16)</f>
        <v>186</v>
      </c>
      <c r="E12" s="291">
        <f t="shared" si="0"/>
        <v>1972</v>
      </c>
      <c r="F12" s="291">
        <f t="shared" si="0"/>
        <v>2610</v>
      </c>
      <c r="G12" s="291">
        <f t="shared" si="0"/>
        <v>170</v>
      </c>
      <c r="H12" s="291">
        <f t="shared" si="0"/>
        <v>1163</v>
      </c>
      <c r="I12" s="291">
        <f t="shared" si="0"/>
        <v>657</v>
      </c>
      <c r="J12" s="291">
        <f t="shared" si="0"/>
        <v>321</v>
      </c>
      <c r="K12" s="291">
        <f t="shared" si="0"/>
        <v>159</v>
      </c>
      <c r="L12" s="293" t="s">
        <v>722</v>
      </c>
      <c r="M12" s="291">
        <f t="shared" si="0"/>
        <v>39</v>
      </c>
      <c r="N12" s="291">
        <f t="shared" si="0"/>
        <v>35</v>
      </c>
      <c r="O12" s="291">
        <f t="shared" si="0"/>
        <v>44</v>
      </c>
      <c r="P12" s="291">
        <f t="shared" si="0"/>
        <v>22</v>
      </c>
      <c r="Q12" s="293" t="s">
        <v>722</v>
      </c>
      <c r="R12" s="293" t="s">
        <v>722</v>
      </c>
      <c r="S12" s="291">
        <f>SUM(S15:S16)</f>
        <v>27829</v>
      </c>
    </row>
    <row r="13" spans="1:19" ht="20.25" customHeight="1">
      <c r="A13" s="87"/>
      <c r="B13" s="156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57"/>
    </row>
    <row r="14" spans="1:19" ht="20.25" customHeight="1">
      <c r="A14" s="482" t="s">
        <v>37</v>
      </c>
      <c r="B14" s="483"/>
      <c r="C14" s="81" t="s">
        <v>6</v>
      </c>
      <c r="D14" s="77" t="s">
        <v>6</v>
      </c>
      <c r="E14" s="77" t="s">
        <v>6</v>
      </c>
      <c r="F14" s="77" t="s">
        <v>6</v>
      </c>
      <c r="G14" s="77" t="s">
        <v>6</v>
      </c>
      <c r="H14" s="77" t="s">
        <v>6</v>
      </c>
      <c r="I14" s="77" t="s">
        <v>6</v>
      </c>
      <c r="J14" s="77" t="s">
        <v>6</v>
      </c>
      <c r="K14" s="77" t="s">
        <v>6</v>
      </c>
      <c r="L14" s="77" t="s">
        <v>6</v>
      </c>
      <c r="M14" s="77" t="s">
        <v>6</v>
      </c>
      <c r="N14" s="77" t="s">
        <v>6</v>
      </c>
      <c r="O14" s="77" t="s">
        <v>6</v>
      </c>
      <c r="P14" s="77" t="s">
        <v>6</v>
      </c>
      <c r="Q14" s="77" t="s">
        <v>6</v>
      </c>
      <c r="R14" s="77" t="s">
        <v>6</v>
      </c>
      <c r="S14" s="77" t="s">
        <v>6</v>
      </c>
    </row>
    <row r="15" spans="1:19" ht="20.25" customHeight="1">
      <c r="A15" s="482" t="s">
        <v>547</v>
      </c>
      <c r="B15" s="483"/>
      <c r="C15" s="84">
        <f>SUM(D15:E15,F15)</f>
        <v>4759</v>
      </c>
      <c r="D15" s="77">
        <v>177</v>
      </c>
      <c r="E15" s="77">
        <v>1972</v>
      </c>
      <c r="F15" s="85">
        <f>SUM(G15:R15)</f>
        <v>2610</v>
      </c>
      <c r="G15" s="77">
        <v>170</v>
      </c>
      <c r="H15" s="77">
        <v>1163</v>
      </c>
      <c r="I15" s="77">
        <v>657</v>
      </c>
      <c r="J15" s="77">
        <v>321</v>
      </c>
      <c r="K15" s="77">
        <v>159</v>
      </c>
      <c r="L15" s="77" t="s">
        <v>6</v>
      </c>
      <c r="M15" s="77">
        <v>39</v>
      </c>
      <c r="N15" s="77">
        <v>35</v>
      </c>
      <c r="O15" s="77">
        <v>44</v>
      </c>
      <c r="P15" s="77">
        <v>22</v>
      </c>
      <c r="Q15" s="77" t="s">
        <v>6</v>
      </c>
      <c r="R15" s="77" t="s">
        <v>6</v>
      </c>
      <c r="S15" s="77">
        <v>27829</v>
      </c>
    </row>
    <row r="16" spans="1:19" ht="20.25" customHeight="1">
      <c r="A16" s="482" t="s">
        <v>524</v>
      </c>
      <c r="B16" s="483"/>
      <c r="C16" s="84">
        <f>SUM(D16:E16,F16)</f>
        <v>9</v>
      </c>
      <c r="D16" s="77">
        <v>9</v>
      </c>
      <c r="E16" s="77" t="s">
        <v>6</v>
      </c>
      <c r="F16" s="77" t="s">
        <v>6</v>
      </c>
      <c r="G16" s="77" t="s">
        <v>6</v>
      </c>
      <c r="H16" s="77" t="s">
        <v>6</v>
      </c>
      <c r="I16" s="77" t="s">
        <v>6</v>
      </c>
      <c r="J16" s="77" t="s">
        <v>6</v>
      </c>
      <c r="K16" s="77" t="s">
        <v>6</v>
      </c>
      <c r="L16" s="77" t="s">
        <v>6</v>
      </c>
      <c r="M16" s="77" t="s">
        <v>6</v>
      </c>
      <c r="N16" s="77" t="s">
        <v>6</v>
      </c>
      <c r="O16" s="77" t="s">
        <v>6</v>
      </c>
      <c r="P16" s="77" t="s">
        <v>6</v>
      </c>
      <c r="Q16" s="77" t="s">
        <v>6</v>
      </c>
      <c r="R16" s="77" t="s">
        <v>6</v>
      </c>
      <c r="S16" s="77" t="s">
        <v>6</v>
      </c>
    </row>
    <row r="17" spans="1:19" ht="20.25" customHeight="1">
      <c r="A17" s="87"/>
      <c r="B17" s="156"/>
      <c r="C17" s="81"/>
      <c r="D17" s="158"/>
      <c r="E17" s="158"/>
      <c r="F17" s="77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9"/>
    </row>
    <row r="18" spans="1:19" ht="20.25" customHeight="1">
      <c r="A18" s="478" t="s">
        <v>227</v>
      </c>
      <c r="B18" s="168" t="s">
        <v>620</v>
      </c>
      <c r="C18" s="84">
        <f aca="true" t="shared" si="1" ref="C18:C29">SUM(D18:E18,F18)</f>
        <v>1381</v>
      </c>
      <c r="D18" s="77">
        <v>26</v>
      </c>
      <c r="E18" s="77">
        <v>1226</v>
      </c>
      <c r="F18" s="85">
        <f>SUM(G18:R18)</f>
        <v>129</v>
      </c>
      <c r="G18" s="77">
        <v>129</v>
      </c>
      <c r="H18" s="77" t="s">
        <v>6</v>
      </c>
      <c r="I18" s="77" t="s">
        <v>6</v>
      </c>
      <c r="J18" s="77" t="s">
        <v>6</v>
      </c>
      <c r="K18" s="77" t="s">
        <v>6</v>
      </c>
      <c r="L18" s="77" t="s">
        <v>6</v>
      </c>
      <c r="M18" s="77" t="s">
        <v>6</v>
      </c>
      <c r="N18" s="77" t="s">
        <v>6</v>
      </c>
      <c r="O18" s="77" t="s">
        <v>6</v>
      </c>
      <c r="P18" s="77" t="s">
        <v>6</v>
      </c>
      <c r="Q18" s="77" t="s">
        <v>6</v>
      </c>
      <c r="R18" s="77" t="s">
        <v>6</v>
      </c>
      <c r="S18" s="77">
        <v>97</v>
      </c>
    </row>
    <row r="19" spans="1:19" ht="20.25" customHeight="1">
      <c r="A19" s="478"/>
      <c r="B19" s="168" t="s">
        <v>556</v>
      </c>
      <c r="C19" s="84">
        <f t="shared" si="1"/>
        <v>1194</v>
      </c>
      <c r="D19" s="77">
        <v>30</v>
      </c>
      <c r="E19" s="77">
        <v>306</v>
      </c>
      <c r="F19" s="85">
        <f aca="true" t="shared" si="2" ref="F19:F29">SUM(G19:R19)</f>
        <v>858</v>
      </c>
      <c r="G19" s="77">
        <v>7</v>
      </c>
      <c r="H19" s="77">
        <v>851</v>
      </c>
      <c r="I19" s="77" t="s">
        <v>6</v>
      </c>
      <c r="J19" s="77" t="s">
        <v>6</v>
      </c>
      <c r="K19" s="77" t="s">
        <v>6</v>
      </c>
      <c r="L19" s="77" t="s">
        <v>6</v>
      </c>
      <c r="M19" s="77" t="s">
        <v>6</v>
      </c>
      <c r="N19" s="77" t="s">
        <v>6</v>
      </c>
      <c r="O19" s="77" t="s">
        <v>6</v>
      </c>
      <c r="P19" s="77" t="s">
        <v>6</v>
      </c>
      <c r="Q19" s="77" t="s">
        <v>6</v>
      </c>
      <c r="R19" s="77" t="s">
        <v>6</v>
      </c>
      <c r="S19" s="77">
        <v>1589</v>
      </c>
    </row>
    <row r="20" spans="1:19" ht="20.25" customHeight="1">
      <c r="A20" s="478"/>
      <c r="B20" s="168" t="s">
        <v>557</v>
      </c>
      <c r="C20" s="84">
        <f t="shared" si="1"/>
        <v>655</v>
      </c>
      <c r="D20" s="77">
        <v>11</v>
      </c>
      <c r="E20" s="77">
        <v>112</v>
      </c>
      <c r="F20" s="85">
        <f t="shared" si="2"/>
        <v>532</v>
      </c>
      <c r="G20" s="77">
        <v>10</v>
      </c>
      <c r="H20" s="77">
        <v>38</v>
      </c>
      <c r="I20" s="77">
        <v>484</v>
      </c>
      <c r="J20" s="77" t="s">
        <v>6</v>
      </c>
      <c r="K20" s="77" t="s">
        <v>6</v>
      </c>
      <c r="L20" s="77" t="s">
        <v>6</v>
      </c>
      <c r="M20" s="77" t="s">
        <v>6</v>
      </c>
      <c r="N20" s="77" t="s">
        <v>6</v>
      </c>
      <c r="O20" s="77" t="s">
        <v>6</v>
      </c>
      <c r="P20" s="77" t="s">
        <v>6</v>
      </c>
      <c r="Q20" s="77" t="s">
        <v>6</v>
      </c>
      <c r="R20" s="77" t="s">
        <v>6</v>
      </c>
      <c r="S20" s="77">
        <v>2077</v>
      </c>
    </row>
    <row r="21" spans="1:19" ht="20.25" customHeight="1">
      <c r="A21" s="478"/>
      <c r="B21" s="168" t="s">
        <v>558</v>
      </c>
      <c r="C21" s="84">
        <f t="shared" si="1"/>
        <v>349</v>
      </c>
      <c r="D21" s="77">
        <v>7</v>
      </c>
      <c r="E21" s="77">
        <v>30</v>
      </c>
      <c r="F21" s="85">
        <f t="shared" si="2"/>
        <v>312</v>
      </c>
      <c r="G21" s="77">
        <v>5</v>
      </c>
      <c r="H21" s="77">
        <v>43</v>
      </c>
      <c r="I21" s="77">
        <v>49</v>
      </c>
      <c r="J21" s="77">
        <v>215</v>
      </c>
      <c r="K21" s="77" t="s">
        <v>6</v>
      </c>
      <c r="L21" s="77" t="s">
        <v>6</v>
      </c>
      <c r="M21" s="77" t="s">
        <v>6</v>
      </c>
      <c r="N21" s="77" t="s">
        <v>6</v>
      </c>
      <c r="O21" s="77" t="s">
        <v>6</v>
      </c>
      <c r="P21" s="77" t="s">
        <v>6</v>
      </c>
      <c r="Q21" s="77" t="s">
        <v>6</v>
      </c>
      <c r="R21" s="77" t="s">
        <v>6</v>
      </c>
      <c r="S21" s="77">
        <v>1963</v>
      </c>
    </row>
    <row r="22" spans="1:19" ht="20.25" customHeight="1">
      <c r="A22" s="478"/>
      <c r="B22" s="160" t="s">
        <v>42</v>
      </c>
      <c r="C22" s="84">
        <f t="shared" si="1"/>
        <v>134</v>
      </c>
      <c r="D22" s="77">
        <v>3</v>
      </c>
      <c r="E22" s="77">
        <v>10</v>
      </c>
      <c r="F22" s="85">
        <f t="shared" si="2"/>
        <v>121</v>
      </c>
      <c r="G22" s="77">
        <v>3</v>
      </c>
      <c r="H22" s="77">
        <v>12</v>
      </c>
      <c r="I22" s="77">
        <v>26</v>
      </c>
      <c r="J22" s="77">
        <v>33</v>
      </c>
      <c r="K22" s="77">
        <v>47</v>
      </c>
      <c r="L22" s="77" t="s">
        <v>6</v>
      </c>
      <c r="M22" s="77" t="s">
        <v>6</v>
      </c>
      <c r="N22" s="77" t="s">
        <v>6</v>
      </c>
      <c r="O22" s="77" t="s">
        <v>6</v>
      </c>
      <c r="P22" s="77" t="s">
        <v>6</v>
      </c>
      <c r="Q22" s="77" t="s">
        <v>6</v>
      </c>
      <c r="R22" s="77" t="s">
        <v>6</v>
      </c>
      <c r="S22" s="77">
        <v>1126</v>
      </c>
    </row>
    <row r="23" spans="1:19" ht="20.25" customHeight="1">
      <c r="A23" s="478"/>
      <c r="B23" s="160" t="s">
        <v>43</v>
      </c>
      <c r="C23" s="84">
        <f t="shared" si="1"/>
        <v>4</v>
      </c>
      <c r="D23" s="77" t="s">
        <v>6</v>
      </c>
      <c r="E23" s="77" t="s">
        <v>6</v>
      </c>
      <c r="F23" s="85">
        <f t="shared" si="2"/>
        <v>4</v>
      </c>
      <c r="G23" s="77" t="s">
        <v>6</v>
      </c>
      <c r="H23" s="77" t="s">
        <v>6</v>
      </c>
      <c r="I23" s="77">
        <v>2</v>
      </c>
      <c r="J23" s="77" t="s">
        <v>6</v>
      </c>
      <c r="K23" s="77">
        <v>2</v>
      </c>
      <c r="L23" s="77" t="s">
        <v>6</v>
      </c>
      <c r="M23" s="77" t="s">
        <v>6</v>
      </c>
      <c r="N23" s="77" t="s">
        <v>6</v>
      </c>
      <c r="O23" s="77" t="s">
        <v>6</v>
      </c>
      <c r="P23" s="77" t="s">
        <v>6</v>
      </c>
      <c r="Q23" s="77" t="s">
        <v>6</v>
      </c>
      <c r="R23" s="77" t="s">
        <v>6</v>
      </c>
      <c r="S23" s="77">
        <v>43</v>
      </c>
    </row>
    <row r="24" spans="1:19" ht="20.25" customHeight="1">
      <c r="A24" s="478"/>
      <c r="B24" s="160" t="s">
        <v>44</v>
      </c>
      <c r="C24" s="84">
        <f t="shared" si="1"/>
        <v>33</v>
      </c>
      <c r="D24" s="77" t="s">
        <v>6</v>
      </c>
      <c r="E24" s="77">
        <v>2</v>
      </c>
      <c r="F24" s="85">
        <f t="shared" si="2"/>
        <v>31</v>
      </c>
      <c r="G24" s="77" t="s">
        <v>6</v>
      </c>
      <c r="H24" s="77">
        <v>1</v>
      </c>
      <c r="I24" s="77">
        <v>1</v>
      </c>
      <c r="J24" s="77" t="s">
        <v>6</v>
      </c>
      <c r="K24" s="77">
        <v>10</v>
      </c>
      <c r="L24" s="77" t="s">
        <v>6</v>
      </c>
      <c r="M24" s="77">
        <v>19</v>
      </c>
      <c r="N24" s="77" t="s">
        <v>6</v>
      </c>
      <c r="O24" s="77" t="s">
        <v>6</v>
      </c>
      <c r="P24" s="77" t="s">
        <v>6</v>
      </c>
      <c r="Q24" s="77" t="s">
        <v>6</v>
      </c>
      <c r="R24" s="77" t="s">
        <v>6</v>
      </c>
      <c r="S24" s="77">
        <v>943</v>
      </c>
    </row>
    <row r="25" spans="1:19" ht="20.25" customHeight="1">
      <c r="A25" s="478"/>
      <c r="B25" s="160" t="s">
        <v>122</v>
      </c>
      <c r="C25" s="84">
        <f t="shared" si="1"/>
        <v>66</v>
      </c>
      <c r="D25" s="77" t="s">
        <v>6</v>
      </c>
      <c r="E25" s="77">
        <v>1</v>
      </c>
      <c r="F25" s="85">
        <f t="shared" si="2"/>
        <v>65</v>
      </c>
      <c r="G25" s="77" t="s">
        <v>6</v>
      </c>
      <c r="H25" s="77">
        <v>2</v>
      </c>
      <c r="I25" s="77">
        <v>4</v>
      </c>
      <c r="J25" s="77">
        <v>18</v>
      </c>
      <c r="K25" s="77">
        <v>19</v>
      </c>
      <c r="L25" s="77" t="s">
        <v>6</v>
      </c>
      <c r="M25" s="77">
        <v>12</v>
      </c>
      <c r="N25" s="77">
        <v>10</v>
      </c>
      <c r="O25" s="77" t="s">
        <v>6</v>
      </c>
      <c r="P25" s="77" t="s">
        <v>6</v>
      </c>
      <c r="Q25" s="77" t="s">
        <v>6</v>
      </c>
      <c r="R25" s="77" t="s">
        <v>6</v>
      </c>
      <c r="S25" s="77">
        <v>1801</v>
      </c>
    </row>
    <row r="26" spans="1:19" ht="20.25" customHeight="1">
      <c r="A26" s="478"/>
      <c r="B26" s="160" t="s">
        <v>613</v>
      </c>
      <c r="C26" s="84">
        <f t="shared" si="1"/>
        <v>29</v>
      </c>
      <c r="D26" s="77" t="s">
        <v>6</v>
      </c>
      <c r="E26" s="77" t="s">
        <v>6</v>
      </c>
      <c r="F26" s="85">
        <f t="shared" si="2"/>
        <v>29</v>
      </c>
      <c r="G26" s="77" t="s">
        <v>6</v>
      </c>
      <c r="H26" s="77" t="s">
        <v>6</v>
      </c>
      <c r="I26" s="77">
        <v>1</v>
      </c>
      <c r="J26" s="77" t="s">
        <v>6</v>
      </c>
      <c r="K26" s="77">
        <v>1</v>
      </c>
      <c r="L26" s="77" t="s">
        <v>6</v>
      </c>
      <c r="M26" s="77">
        <v>2</v>
      </c>
      <c r="N26" s="77">
        <v>11</v>
      </c>
      <c r="O26" s="77">
        <v>14</v>
      </c>
      <c r="P26" s="77" t="s">
        <v>6</v>
      </c>
      <c r="Q26" s="77" t="s">
        <v>6</v>
      </c>
      <c r="R26" s="77" t="s">
        <v>6</v>
      </c>
      <c r="S26" s="77">
        <v>3028</v>
      </c>
    </row>
    <row r="27" spans="1:19" ht="20.25" customHeight="1">
      <c r="A27" s="478"/>
      <c r="B27" s="160" t="s">
        <v>614</v>
      </c>
      <c r="C27" s="84">
        <f t="shared" si="1"/>
        <v>29</v>
      </c>
      <c r="D27" s="77" t="s">
        <v>6</v>
      </c>
      <c r="E27" s="77" t="s">
        <v>6</v>
      </c>
      <c r="F27" s="85">
        <f t="shared" si="2"/>
        <v>29</v>
      </c>
      <c r="G27" s="77" t="s">
        <v>6</v>
      </c>
      <c r="H27" s="77">
        <v>1</v>
      </c>
      <c r="I27" s="77">
        <v>2</v>
      </c>
      <c r="J27" s="77" t="s">
        <v>6</v>
      </c>
      <c r="K27" s="77">
        <v>1</v>
      </c>
      <c r="L27" s="77" t="s">
        <v>6</v>
      </c>
      <c r="M27" s="77">
        <v>1</v>
      </c>
      <c r="N27" s="77">
        <v>6</v>
      </c>
      <c r="O27" s="77">
        <v>15</v>
      </c>
      <c r="P27" s="77">
        <v>3</v>
      </c>
      <c r="Q27" s="77" t="s">
        <v>6</v>
      </c>
      <c r="R27" s="77" t="s">
        <v>6</v>
      </c>
      <c r="S27" s="77">
        <v>3665</v>
      </c>
    </row>
    <row r="28" spans="1:19" ht="20.25" customHeight="1">
      <c r="A28" s="478"/>
      <c r="B28" s="160" t="s">
        <v>47</v>
      </c>
      <c r="C28" s="84">
        <f t="shared" si="1"/>
        <v>25</v>
      </c>
      <c r="D28" s="77" t="s">
        <v>6</v>
      </c>
      <c r="E28" s="77" t="s">
        <v>6</v>
      </c>
      <c r="F28" s="85">
        <f t="shared" si="2"/>
        <v>25</v>
      </c>
      <c r="G28" s="77" t="s">
        <v>6</v>
      </c>
      <c r="H28" s="77" t="s">
        <v>6</v>
      </c>
      <c r="I28" s="77" t="s">
        <v>6</v>
      </c>
      <c r="J28" s="77" t="s">
        <v>6</v>
      </c>
      <c r="K28" s="77">
        <v>1</v>
      </c>
      <c r="L28" s="77" t="s">
        <v>6</v>
      </c>
      <c r="M28" s="77">
        <v>3</v>
      </c>
      <c r="N28" s="77">
        <v>4</v>
      </c>
      <c r="O28" s="77">
        <v>7</v>
      </c>
      <c r="P28" s="77">
        <v>10</v>
      </c>
      <c r="Q28" s="77" t="s">
        <v>6</v>
      </c>
      <c r="R28" s="77" t="s">
        <v>6</v>
      </c>
      <c r="S28" s="77">
        <v>4928</v>
      </c>
    </row>
    <row r="29" spans="1:19" ht="20.25" customHeight="1">
      <c r="A29" s="478"/>
      <c r="B29" s="169" t="s">
        <v>621</v>
      </c>
      <c r="C29" s="84">
        <f t="shared" si="1"/>
        <v>26</v>
      </c>
      <c r="D29" s="77" t="s">
        <v>6</v>
      </c>
      <c r="E29" s="77" t="s">
        <v>6</v>
      </c>
      <c r="F29" s="85">
        <f t="shared" si="2"/>
        <v>26</v>
      </c>
      <c r="G29" s="77" t="s">
        <v>6</v>
      </c>
      <c r="H29" s="77">
        <v>1</v>
      </c>
      <c r="I29" s="77" t="s">
        <v>6</v>
      </c>
      <c r="J29" s="77">
        <v>2</v>
      </c>
      <c r="K29" s="77" t="s">
        <v>6</v>
      </c>
      <c r="L29" s="77" t="s">
        <v>6</v>
      </c>
      <c r="M29" s="77">
        <v>2</v>
      </c>
      <c r="N29" s="77">
        <v>4</v>
      </c>
      <c r="O29" s="77">
        <v>8</v>
      </c>
      <c r="P29" s="77">
        <v>9</v>
      </c>
      <c r="Q29" s="77" t="s">
        <v>6</v>
      </c>
      <c r="R29" s="77" t="s">
        <v>6</v>
      </c>
      <c r="S29" s="77">
        <v>4312</v>
      </c>
    </row>
    <row r="30" spans="1:19" ht="20.25" customHeight="1">
      <c r="A30" s="87"/>
      <c r="B30" s="156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57"/>
    </row>
    <row r="31" spans="1:19" ht="20.25" customHeight="1">
      <c r="A31" s="482" t="s">
        <v>38</v>
      </c>
      <c r="B31" s="489"/>
      <c r="C31" s="84">
        <f>SUM(D31:E31,F31)</f>
        <v>193</v>
      </c>
      <c r="D31" s="77">
        <v>44</v>
      </c>
      <c r="E31" s="77">
        <v>14</v>
      </c>
      <c r="F31" s="85">
        <f>SUM(G31:R31)</f>
        <v>135</v>
      </c>
      <c r="G31" s="77" t="s">
        <v>6</v>
      </c>
      <c r="H31" s="77">
        <v>15</v>
      </c>
      <c r="I31" s="77">
        <v>28</v>
      </c>
      <c r="J31" s="77">
        <v>30</v>
      </c>
      <c r="K31" s="77">
        <v>62</v>
      </c>
      <c r="L31" s="77" t="s">
        <v>6</v>
      </c>
      <c r="M31" s="77" t="s">
        <v>6</v>
      </c>
      <c r="N31" s="77" t="s">
        <v>6</v>
      </c>
      <c r="O31" s="77" t="s">
        <v>6</v>
      </c>
      <c r="P31" s="77" t="s">
        <v>6</v>
      </c>
      <c r="Q31" s="77" t="s">
        <v>6</v>
      </c>
      <c r="R31" s="77" t="s">
        <v>6</v>
      </c>
      <c r="S31" s="77">
        <v>1299</v>
      </c>
    </row>
    <row r="32" spans="1:19" ht="20.25" customHeight="1">
      <c r="A32" s="482" t="s">
        <v>39</v>
      </c>
      <c r="B32" s="483"/>
      <c r="C32" s="84">
        <f>SUM(D32:E32,F32)</f>
        <v>348</v>
      </c>
      <c r="D32" s="77">
        <v>38</v>
      </c>
      <c r="E32" s="77">
        <v>114</v>
      </c>
      <c r="F32" s="85">
        <f>SUM(G32:R32)</f>
        <v>196</v>
      </c>
      <c r="G32" s="77">
        <v>10</v>
      </c>
      <c r="H32" s="77">
        <v>114</v>
      </c>
      <c r="I32" s="77">
        <v>44</v>
      </c>
      <c r="J32" s="77">
        <v>15</v>
      </c>
      <c r="K32" s="77">
        <v>13</v>
      </c>
      <c r="L32" s="77" t="s">
        <v>6</v>
      </c>
      <c r="M32" s="77" t="s">
        <v>6</v>
      </c>
      <c r="N32" s="77" t="s">
        <v>6</v>
      </c>
      <c r="O32" s="77" t="s">
        <v>6</v>
      </c>
      <c r="P32" s="77" t="s">
        <v>6</v>
      </c>
      <c r="Q32" s="77" t="s">
        <v>6</v>
      </c>
      <c r="R32" s="77" t="s">
        <v>6</v>
      </c>
      <c r="S32" s="77">
        <v>631</v>
      </c>
    </row>
    <row r="33" spans="1:19" ht="20.25" customHeight="1">
      <c r="A33" s="482" t="s">
        <v>40</v>
      </c>
      <c r="B33" s="483"/>
      <c r="C33" s="84">
        <f>SUM(D33:E33,F33)</f>
        <v>41</v>
      </c>
      <c r="D33" s="77">
        <v>1</v>
      </c>
      <c r="E33" s="77">
        <v>28</v>
      </c>
      <c r="F33" s="85">
        <f>SUM(G33:R33)</f>
        <v>12</v>
      </c>
      <c r="G33" s="77">
        <v>1</v>
      </c>
      <c r="H33" s="77">
        <v>9</v>
      </c>
      <c r="I33" s="77">
        <v>2</v>
      </c>
      <c r="J33" s="77" t="s">
        <v>6</v>
      </c>
      <c r="K33" s="77" t="s">
        <v>6</v>
      </c>
      <c r="L33" s="77" t="s">
        <v>6</v>
      </c>
      <c r="M33" s="77" t="s">
        <v>6</v>
      </c>
      <c r="N33" s="77" t="s">
        <v>6</v>
      </c>
      <c r="O33" s="77" t="s">
        <v>6</v>
      </c>
      <c r="P33" s="77" t="s">
        <v>6</v>
      </c>
      <c r="Q33" s="77" t="s">
        <v>6</v>
      </c>
      <c r="R33" s="77" t="s">
        <v>6</v>
      </c>
      <c r="S33" s="77">
        <v>26</v>
      </c>
    </row>
    <row r="34" spans="1:19" ht="20.25" customHeight="1">
      <c r="A34" s="482" t="s">
        <v>41</v>
      </c>
      <c r="B34" s="483"/>
      <c r="C34" s="84">
        <f>SUM(D34:E34,F34)</f>
        <v>252</v>
      </c>
      <c r="D34" s="77">
        <v>17</v>
      </c>
      <c r="E34" s="77">
        <v>129</v>
      </c>
      <c r="F34" s="85">
        <f>SUM(G34:R34)</f>
        <v>106</v>
      </c>
      <c r="G34" s="77">
        <v>5</v>
      </c>
      <c r="H34" s="77">
        <v>76</v>
      </c>
      <c r="I34" s="77">
        <v>14</v>
      </c>
      <c r="J34" s="77">
        <v>8</v>
      </c>
      <c r="K34" s="77">
        <v>3</v>
      </c>
      <c r="L34" s="77" t="s">
        <v>6</v>
      </c>
      <c r="M34" s="77" t="s">
        <v>6</v>
      </c>
      <c r="N34" s="77" t="s">
        <v>6</v>
      </c>
      <c r="O34" s="77" t="s">
        <v>6</v>
      </c>
      <c r="P34" s="77" t="s">
        <v>6</v>
      </c>
      <c r="Q34" s="77" t="s">
        <v>6</v>
      </c>
      <c r="R34" s="77" t="s">
        <v>6</v>
      </c>
      <c r="S34" s="77">
        <v>301</v>
      </c>
    </row>
    <row r="35" spans="1:19" ht="20.25" customHeight="1">
      <c r="A35" s="87"/>
      <c r="B35" s="118" t="s">
        <v>220</v>
      </c>
      <c r="C35" s="81" t="s">
        <v>6</v>
      </c>
      <c r="D35" s="158" t="s">
        <v>6</v>
      </c>
      <c r="E35" s="158" t="s">
        <v>6</v>
      </c>
      <c r="F35" s="77" t="s">
        <v>6</v>
      </c>
      <c r="G35" s="158" t="s">
        <v>6</v>
      </c>
      <c r="H35" s="158" t="s">
        <v>6</v>
      </c>
      <c r="I35" s="158" t="s">
        <v>6</v>
      </c>
      <c r="J35" s="158" t="s">
        <v>6</v>
      </c>
      <c r="K35" s="158" t="s">
        <v>6</v>
      </c>
      <c r="L35" s="77" t="s">
        <v>6</v>
      </c>
      <c r="M35" s="158" t="s">
        <v>6</v>
      </c>
      <c r="N35" s="158" t="s">
        <v>6</v>
      </c>
      <c r="O35" s="158" t="s">
        <v>6</v>
      </c>
      <c r="P35" s="158" t="s">
        <v>6</v>
      </c>
      <c r="Q35" s="158" t="s">
        <v>6</v>
      </c>
      <c r="R35" s="158" t="s">
        <v>6</v>
      </c>
      <c r="S35" s="159" t="s">
        <v>6</v>
      </c>
    </row>
    <row r="36" spans="1:19" ht="20.25" customHeight="1">
      <c r="A36" s="87"/>
      <c r="B36" s="118" t="s">
        <v>221</v>
      </c>
      <c r="C36" s="84">
        <f>SUM(D36:E36,F36)</f>
        <v>210</v>
      </c>
      <c r="D36" s="77">
        <v>14</v>
      </c>
      <c r="E36" s="77">
        <v>111</v>
      </c>
      <c r="F36" s="85">
        <f>SUM(G36:R36)</f>
        <v>85</v>
      </c>
      <c r="G36" s="77">
        <v>5</v>
      </c>
      <c r="H36" s="77">
        <v>68</v>
      </c>
      <c r="I36" s="77">
        <v>11</v>
      </c>
      <c r="J36" s="77">
        <v>1</v>
      </c>
      <c r="K36" s="77" t="s">
        <v>6</v>
      </c>
      <c r="L36" s="77" t="s">
        <v>6</v>
      </c>
      <c r="M36" s="77" t="s">
        <v>6</v>
      </c>
      <c r="N36" s="77" t="s">
        <v>6</v>
      </c>
      <c r="O36" s="77" t="s">
        <v>6</v>
      </c>
      <c r="P36" s="77" t="s">
        <v>6</v>
      </c>
      <c r="Q36" s="77" t="s">
        <v>6</v>
      </c>
      <c r="R36" s="77" t="s">
        <v>6</v>
      </c>
      <c r="S36" s="77">
        <v>178</v>
      </c>
    </row>
    <row r="37" spans="1:19" ht="20.25" customHeight="1">
      <c r="A37" s="87"/>
      <c r="B37" s="118" t="s">
        <v>222</v>
      </c>
      <c r="C37" s="84">
        <f>SUM(D37:E37,F37)</f>
        <v>42</v>
      </c>
      <c r="D37" s="158">
        <v>3</v>
      </c>
      <c r="E37" s="158">
        <v>18</v>
      </c>
      <c r="F37" s="85">
        <f>SUM(G37:R37)</f>
        <v>21</v>
      </c>
      <c r="G37" s="158" t="s">
        <v>6</v>
      </c>
      <c r="H37" s="158">
        <v>8</v>
      </c>
      <c r="I37" s="158">
        <v>3</v>
      </c>
      <c r="J37" s="158">
        <v>7</v>
      </c>
      <c r="K37" s="158">
        <v>3</v>
      </c>
      <c r="L37" s="77" t="s">
        <v>6</v>
      </c>
      <c r="M37" s="158" t="s">
        <v>6</v>
      </c>
      <c r="N37" s="158" t="s">
        <v>6</v>
      </c>
      <c r="O37" s="158" t="s">
        <v>6</v>
      </c>
      <c r="P37" s="158" t="s">
        <v>6</v>
      </c>
      <c r="Q37" s="158" t="s">
        <v>6</v>
      </c>
      <c r="R37" s="158" t="s">
        <v>6</v>
      </c>
      <c r="S37" s="159">
        <v>123</v>
      </c>
    </row>
    <row r="38" spans="1:19" ht="20.25" customHeight="1">
      <c r="A38" s="87"/>
      <c r="B38" s="156"/>
      <c r="C38" s="81"/>
      <c r="D38" s="158"/>
      <c r="E38" s="158"/>
      <c r="F38" s="77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</row>
    <row r="39" spans="1:19" ht="20.25" customHeight="1">
      <c r="A39" s="482" t="s">
        <v>551</v>
      </c>
      <c r="B39" s="483"/>
      <c r="C39" s="84">
        <f>SUM(D39:E39,F39)</f>
        <v>4422</v>
      </c>
      <c r="D39" s="77">
        <v>183</v>
      </c>
      <c r="E39" s="77">
        <v>1959</v>
      </c>
      <c r="F39" s="85">
        <f>SUM(G39:R39)</f>
        <v>2280</v>
      </c>
      <c r="G39" s="77">
        <v>167</v>
      </c>
      <c r="H39" s="77">
        <v>1146</v>
      </c>
      <c r="I39" s="77">
        <v>621</v>
      </c>
      <c r="J39" s="77">
        <v>268</v>
      </c>
      <c r="K39" s="77">
        <v>78</v>
      </c>
      <c r="L39" s="77" t="s">
        <v>6</v>
      </c>
      <c r="M39" s="77" t="s">
        <v>6</v>
      </c>
      <c r="N39" s="77" t="s">
        <v>6</v>
      </c>
      <c r="O39" s="77" t="s">
        <v>6</v>
      </c>
      <c r="P39" s="77" t="s">
        <v>6</v>
      </c>
      <c r="Q39" s="77" t="s">
        <v>6</v>
      </c>
      <c r="R39" s="77" t="s">
        <v>6</v>
      </c>
      <c r="S39" s="77">
        <v>7983</v>
      </c>
    </row>
    <row r="40" spans="1:19" ht="20.25" customHeight="1">
      <c r="A40" s="482" t="s">
        <v>552</v>
      </c>
      <c r="B40" s="483"/>
      <c r="C40" s="84">
        <f>SUM(D40:E40,F40)</f>
        <v>320</v>
      </c>
      <c r="D40" s="87">
        <v>3</v>
      </c>
      <c r="E40" s="87">
        <v>13</v>
      </c>
      <c r="F40" s="85">
        <f>SUM(G40:R40)</f>
        <v>304</v>
      </c>
      <c r="G40" s="87">
        <v>3</v>
      </c>
      <c r="H40" s="87">
        <v>16</v>
      </c>
      <c r="I40" s="87">
        <v>36</v>
      </c>
      <c r="J40" s="87">
        <v>51</v>
      </c>
      <c r="K40" s="87">
        <v>81</v>
      </c>
      <c r="L40" s="77" t="s">
        <v>6</v>
      </c>
      <c r="M40" s="87">
        <v>37</v>
      </c>
      <c r="N40" s="87">
        <v>31</v>
      </c>
      <c r="O40" s="87">
        <v>36</v>
      </c>
      <c r="P40" s="87">
        <v>13</v>
      </c>
      <c r="Q40" s="77" t="s">
        <v>6</v>
      </c>
      <c r="R40" s="77" t="s">
        <v>6</v>
      </c>
      <c r="S40" s="157">
        <v>15534</v>
      </c>
    </row>
    <row r="41" spans="1:19" ht="20.25" customHeight="1">
      <c r="A41" s="487" t="s">
        <v>269</v>
      </c>
      <c r="B41" s="488"/>
      <c r="C41" s="337">
        <f>SUM(D41:E41,F41)</f>
        <v>26</v>
      </c>
      <c r="D41" s="79" t="s">
        <v>6</v>
      </c>
      <c r="E41" s="79" t="s">
        <v>6</v>
      </c>
      <c r="F41" s="215">
        <f>SUM(G41:R41)</f>
        <v>26</v>
      </c>
      <c r="G41" s="79" t="s">
        <v>6</v>
      </c>
      <c r="H41" s="79">
        <v>1</v>
      </c>
      <c r="I41" s="79" t="s">
        <v>6</v>
      </c>
      <c r="J41" s="79">
        <v>2</v>
      </c>
      <c r="K41" s="79" t="s">
        <v>6</v>
      </c>
      <c r="L41" s="129" t="s">
        <v>6</v>
      </c>
      <c r="M41" s="79">
        <v>2</v>
      </c>
      <c r="N41" s="79">
        <v>4</v>
      </c>
      <c r="O41" s="79">
        <v>8</v>
      </c>
      <c r="P41" s="79">
        <v>9</v>
      </c>
      <c r="Q41" s="79" t="s">
        <v>6</v>
      </c>
      <c r="R41" s="79" t="s">
        <v>6</v>
      </c>
      <c r="S41" s="79">
        <v>4312</v>
      </c>
    </row>
    <row r="42" ht="20.25" customHeight="1">
      <c r="A42" s="80" t="s">
        <v>265</v>
      </c>
    </row>
    <row r="44" spans="2:19" ht="20.25" customHeight="1">
      <c r="B44" s="87"/>
      <c r="C44" s="87"/>
      <c r="D44" s="158"/>
      <c r="E44" s="158"/>
      <c r="F44" s="8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61"/>
      <c r="S44" s="159"/>
    </row>
    <row r="45" spans="1:2" ht="20.25" customHeight="1">
      <c r="A45" s="87"/>
      <c r="B45" s="87"/>
    </row>
  </sheetData>
  <sheetProtection/>
  <mergeCells count="25">
    <mergeCell ref="A2:S2"/>
    <mergeCell ref="F5:R5"/>
    <mergeCell ref="A15:B15"/>
    <mergeCell ref="C5:C6"/>
    <mergeCell ref="A11:B11"/>
    <mergeCell ref="A12:B12"/>
    <mergeCell ref="A14:B14"/>
    <mergeCell ref="D5:D6"/>
    <mergeCell ref="E5:E6"/>
    <mergeCell ref="C4:P4"/>
    <mergeCell ref="A34:B34"/>
    <mergeCell ref="A39:B39"/>
    <mergeCell ref="A41:B41"/>
    <mergeCell ref="A40:B40"/>
    <mergeCell ref="A31:B31"/>
    <mergeCell ref="A32:B32"/>
    <mergeCell ref="A33:B33"/>
    <mergeCell ref="R4:S4"/>
    <mergeCell ref="S5:S6"/>
    <mergeCell ref="A18:A29"/>
    <mergeCell ref="A5:B6"/>
    <mergeCell ref="A16:B16"/>
    <mergeCell ref="A8:B8"/>
    <mergeCell ref="A9:B9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view="pageBreakPreview" zoomScale="60" zoomScaleNormal="80" zoomScalePageLayoutView="0" workbookViewId="0" topLeftCell="A22">
      <selection activeCell="A1" sqref="A1"/>
    </sheetView>
  </sheetViews>
  <sheetFormatPr defaultColWidth="10.59765625" defaultRowHeight="16.5" customHeight="1"/>
  <cols>
    <col min="1" max="1" width="10.19921875" style="80" customWidth="1"/>
    <col min="2" max="2" width="1.59765625" style="80" customWidth="1"/>
    <col min="3" max="3" width="11" style="80" customWidth="1"/>
    <col min="4" max="4" width="14.59765625" style="7" customWidth="1"/>
    <col min="5" max="9" width="14.59765625" style="8" customWidth="1"/>
    <col min="10" max="10" width="8" style="78" customWidth="1"/>
    <col min="11" max="11" width="19.69921875" style="80" customWidth="1"/>
    <col min="12" max="18" width="15.19921875" style="80" customWidth="1"/>
    <col min="19" max="16384" width="10.59765625" style="80" customWidth="1"/>
  </cols>
  <sheetData>
    <row r="1" spans="1:22" s="21" customFormat="1" ht="16.5" customHeight="1">
      <c r="A1" s="20" t="s">
        <v>404</v>
      </c>
      <c r="B1" s="20"/>
      <c r="D1" s="5"/>
      <c r="E1" s="19"/>
      <c r="F1" s="19"/>
      <c r="G1" s="19"/>
      <c r="H1" s="19"/>
      <c r="I1" s="6"/>
      <c r="J1" s="58"/>
      <c r="K1" s="22"/>
      <c r="L1" s="22"/>
      <c r="M1" s="22"/>
      <c r="N1" s="22"/>
      <c r="O1" s="22"/>
      <c r="P1" s="22"/>
      <c r="R1" s="66" t="s">
        <v>455</v>
      </c>
      <c r="S1" s="23"/>
      <c r="T1" s="22"/>
      <c r="V1" s="22"/>
    </row>
    <row r="2" spans="1:22" s="21" customFormat="1" ht="16.5" customHeight="1">
      <c r="A2" s="20"/>
      <c r="B2" s="20"/>
      <c r="D2" s="5"/>
      <c r="E2" s="19"/>
      <c r="F2" s="19"/>
      <c r="G2" s="19"/>
      <c r="H2" s="19"/>
      <c r="I2" s="6"/>
      <c r="J2" s="59"/>
      <c r="K2" s="24"/>
      <c r="L2" s="24"/>
      <c r="M2" s="24"/>
      <c r="N2" s="24"/>
      <c r="O2" s="24"/>
      <c r="P2" s="24"/>
      <c r="Q2" s="26"/>
      <c r="R2" s="25"/>
      <c r="S2" s="25"/>
      <c r="T2" s="25"/>
      <c r="V2" s="25"/>
    </row>
    <row r="3" spans="3:21" s="21" customFormat="1" ht="16.5" customHeight="1">
      <c r="C3" s="24"/>
      <c r="D3" s="61"/>
      <c r="E3" s="62"/>
      <c r="F3" s="62"/>
      <c r="G3" s="62"/>
      <c r="H3" s="62"/>
      <c r="I3" s="62"/>
      <c r="J3" s="57"/>
      <c r="K3" s="518" t="s">
        <v>729</v>
      </c>
      <c r="L3" s="518"/>
      <c r="M3" s="518"/>
      <c r="N3" s="518"/>
      <c r="O3" s="518"/>
      <c r="P3" s="518"/>
      <c r="Q3" s="518"/>
      <c r="R3" s="518"/>
      <c r="S3" s="27"/>
      <c r="T3" s="27"/>
      <c r="U3" s="27"/>
    </row>
    <row r="4" spans="1:21" s="21" customFormat="1" ht="16.5" customHeight="1">
      <c r="A4" s="517" t="s">
        <v>622</v>
      </c>
      <c r="B4" s="517"/>
      <c r="C4" s="517"/>
      <c r="D4" s="517"/>
      <c r="E4" s="517"/>
      <c r="F4" s="517"/>
      <c r="G4" s="517"/>
      <c r="H4" s="517"/>
      <c r="I4" s="517"/>
      <c r="J4" s="57"/>
      <c r="K4" s="507" t="s">
        <v>636</v>
      </c>
      <c r="L4" s="508"/>
      <c r="M4" s="508"/>
      <c r="N4" s="508"/>
      <c r="O4" s="508"/>
      <c r="P4" s="508"/>
      <c r="Q4" s="508"/>
      <c r="R4" s="508"/>
      <c r="S4" s="27"/>
      <c r="T4" s="27"/>
      <c r="U4" s="27"/>
    </row>
    <row r="5" spans="1:21" s="21" customFormat="1" ht="16.5" customHeight="1">
      <c r="A5" s="91"/>
      <c r="B5" s="91"/>
      <c r="C5" s="91"/>
      <c r="D5" s="91"/>
      <c r="E5" s="91"/>
      <c r="F5" s="91"/>
      <c r="G5" s="91"/>
      <c r="H5" s="91"/>
      <c r="I5" s="91"/>
      <c r="J5" s="57"/>
      <c r="K5" s="507" t="s">
        <v>735</v>
      </c>
      <c r="L5" s="508"/>
      <c r="M5" s="508"/>
      <c r="N5" s="508"/>
      <c r="O5" s="508"/>
      <c r="P5" s="508"/>
      <c r="Q5" s="508"/>
      <c r="R5" s="508"/>
      <c r="S5" s="27"/>
      <c r="T5" s="27"/>
      <c r="U5" s="27"/>
    </row>
    <row r="6" spans="1:10" s="21" customFormat="1" ht="16.5" customHeight="1" thickBot="1">
      <c r="A6" s="28"/>
      <c r="B6" s="28"/>
      <c r="C6" s="28"/>
      <c r="D6" s="63"/>
      <c r="E6" s="64"/>
      <c r="F6" s="64"/>
      <c r="G6" s="64"/>
      <c r="H6" s="64"/>
      <c r="I6" s="155" t="s">
        <v>468</v>
      </c>
      <c r="J6" s="58"/>
    </row>
    <row r="7" spans="1:18" s="21" customFormat="1" ht="16.5" customHeight="1">
      <c r="A7" s="519" t="s">
        <v>640</v>
      </c>
      <c r="B7" s="520"/>
      <c r="C7" s="520"/>
      <c r="D7" s="70" t="s">
        <v>405</v>
      </c>
      <c r="E7" s="70" t="s">
        <v>406</v>
      </c>
      <c r="F7" s="70" t="s">
        <v>407</v>
      </c>
      <c r="G7" s="521" t="s">
        <v>408</v>
      </c>
      <c r="H7" s="521"/>
      <c r="I7" s="71" t="s">
        <v>409</v>
      </c>
      <c r="J7" s="58"/>
      <c r="K7" s="503" t="s">
        <v>411</v>
      </c>
      <c r="L7" s="501" t="s">
        <v>34</v>
      </c>
      <c r="M7" s="509" t="s">
        <v>123</v>
      </c>
      <c r="N7" s="510"/>
      <c r="O7" s="510"/>
      <c r="P7" s="510"/>
      <c r="Q7" s="511"/>
      <c r="R7" s="499" t="s">
        <v>127</v>
      </c>
    </row>
    <row r="8" spans="1:18" s="21" customFormat="1" ht="16.5" customHeight="1">
      <c r="A8" s="513"/>
      <c r="B8" s="513"/>
      <c r="C8" s="514"/>
      <c r="D8" s="73"/>
      <c r="E8" s="74"/>
      <c r="F8" s="74"/>
      <c r="G8" s="173" t="s">
        <v>525</v>
      </c>
      <c r="H8" s="173" t="s">
        <v>526</v>
      </c>
      <c r="I8" s="74"/>
      <c r="J8" s="58"/>
      <c r="K8" s="504"/>
      <c r="L8" s="502"/>
      <c r="M8" s="174" t="s">
        <v>623</v>
      </c>
      <c r="N8" s="174" t="s">
        <v>124</v>
      </c>
      <c r="O8" s="174" t="s">
        <v>125</v>
      </c>
      <c r="P8" s="174" t="s">
        <v>126</v>
      </c>
      <c r="Q8" s="175" t="s">
        <v>624</v>
      </c>
      <c r="R8" s="500"/>
    </row>
    <row r="9" spans="1:18" s="21" customFormat="1" ht="16.5" customHeight="1">
      <c r="A9" s="515" t="s">
        <v>410</v>
      </c>
      <c r="B9" s="515"/>
      <c r="C9" s="516"/>
      <c r="D9" s="343">
        <f aca="true" t="shared" si="0" ref="D9:I9">SUM(D10:D61)</f>
        <v>4768</v>
      </c>
      <c r="E9" s="343">
        <f t="shared" si="0"/>
        <v>186</v>
      </c>
      <c r="F9" s="343">
        <f t="shared" si="0"/>
        <v>1972</v>
      </c>
      <c r="G9" s="343">
        <f t="shared" si="0"/>
        <v>2610</v>
      </c>
      <c r="H9" s="343">
        <f t="shared" si="0"/>
        <v>27827</v>
      </c>
      <c r="I9" s="343">
        <f t="shared" si="0"/>
        <v>113683</v>
      </c>
      <c r="J9" s="58"/>
      <c r="K9" s="32" t="s">
        <v>8</v>
      </c>
      <c r="L9" s="344">
        <f>SUM(M9,R9)</f>
        <v>7630</v>
      </c>
      <c r="M9" s="35">
        <f>SUM(N9:Q9)</f>
        <v>6790</v>
      </c>
      <c r="N9" s="35">
        <v>370</v>
      </c>
      <c r="O9" s="35">
        <v>1530</v>
      </c>
      <c r="P9" s="35">
        <v>3380</v>
      </c>
      <c r="Q9" s="35">
        <v>1510</v>
      </c>
      <c r="R9" s="35">
        <v>840</v>
      </c>
    </row>
    <row r="10" spans="1:18" s="21" customFormat="1" ht="16.5" customHeight="1">
      <c r="A10" s="69" t="s">
        <v>412</v>
      </c>
      <c r="B10" s="27"/>
      <c r="C10" s="31" t="s">
        <v>55</v>
      </c>
      <c r="D10" s="339">
        <f>SUM(E10:G10)</f>
        <v>192</v>
      </c>
      <c r="E10" s="340">
        <v>43</v>
      </c>
      <c r="F10" s="340">
        <v>42</v>
      </c>
      <c r="G10" s="340">
        <v>107</v>
      </c>
      <c r="H10" s="340">
        <v>415</v>
      </c>
      <c r="I10" s="340">
        <v>2008</v>
      </c>
      <c r="J10" s="58"/>
      <c r="K10" s="352" t="s">
        <v>730</v>
      </c>
      <c r="L10" s="344">
        <f aca="true" t="shared" si="1" ref="L10:L15">SUM(M10,R10)</f>
        <v>7550</v>
      </c>
      <c r="M10" s="35">
        <f aca="true" t="shared" si="2" ref="M10:M15">SUM(N10:Q10)</f>
        <v>6670</v>
      </c>
      <c r="N10" s="35">
        <v>400</v>
      </c>
      <c r="O10" s="35">
        <v>1540</v>
      </c>
      <c r="P10" s="35">
        <v>3210</v>
      </c>
      <c r="Q10" s="35">
        <v>1520</v>
      </c>
      <c r="R10" s="35">
        <v>880</v>
      </c>
    </row>
    <row r="11" spans="1:18" s="21" customFormat="1" ht="16.5" customHeight="1">
      <c r="A11" s="69"/>
      <c r="B11" s="27"/>
      <c r="C11" s="31" t="s">
        <v>56</v>
      </c>
      <c r="D11" s="339">
        <f>SUM(E11:G11)</f>
        <v>95</v>
      </c>
      <c r="E11" s="340">
        <v>1</v>
      </c>
      <c r="F11" s="340">
        <v>33</v>
      </c>
      <c r="G11" s="340">
        <v>61</v>
      </c>
      <c r="H11" s="340">
        <v>97</v>
      </c>
      <c r="I11" s="340">
        <v>308</v>
      </c>
      <c r="J11" s="58"/>
      <c r="K11" s="352" t="s">
        <v>731</v>
      </c>
      <c r="L11" s="344">
        <f t="shared" si="1"/>
        <v>7230</v>
      </c>
      <c r="M11" s="35">
        <f t="shared" si="2"/>
        <v>6520</v>
      </c>
      <c r="N11" s="35">
        <v>280</v>
      </c>
      <c r="O11" s="35">
        <v>1550</v>
      </c>
      <c r="P11" s="35">
        <v>3150</v>
      </c>
      <c r="Q11" s="35">
        <v>1540</v>
      </c>
      <c r="R11" s="35">
        <v>710</v>
      </c>
    </row>
    <row r="12" spans="1:18" s="21" customFormat="1" ht="16.5" customHeight="1">
      <c r="A12" s="69"/>
      <c r="B12" s="27"/>
      <c r="C12" s="31" t="s">
        <v>57</v>
      </c>
      <c r="D12" s="339">
        <f>SUM(E12:G12)</f>
        <v>156</v>
      </c>
      <c r="E12" s="340">
        <v>2</v>
      </c>
      <c r="F12" s="340">
        <v>39</v>
      </c>
      <c r="G12" s="340">
        <v>115</v>
      </c>
      <c r="H12" s="340">
        <v>346</v>
      </c>
      <c r="I12" s="340">
        <v>6101</v>
      </c>
      <c r="J12" s="58"/>
      <c r="K12" s="352" t="s">
        <v>732</v>
      </c>
      <c r="L12" s="344">
        <f t="shared" si="1"/>
        <v>7210</v>
      </c>
      <c r="M12" s="35">
        <f t="shared" si="2"/>
        <v>6480</v>
      </c>
      <c r="N12" s="35">
        <v>230</v>
      </c>
      <c r="O12" s="35">
        <v>1380</v>
      </c>
      <c r="P12" s="35">
        <v>3160</v>
      </c>
      <c r="Q12" s="35">
        <v>1710</v>
      </c>
      <c r="R12" s="35">
        <v>730</v>
      </c>
    </row>
    <row r="13" spans="1:18" s="21" customFormat="1" ht="16.5" customHeight="1">
      <c r="A13" s="33" t="s">
        <v>413</v>
      </c>
      <c r="B13" s="33"/>
      <c r="C13" s="31" t="s">
        <v>59</v>
      </c>
      <c r="D13" s="339">
        <f>SUM(E13:G13)</f>
        <v>49</v>
      </c>
      <c r="E13" s="340">
        <v>6</v>
      </c>
      <c r="F13" s="340">
        <v>31</v>
      </c>
      <c r="G13" s="340">
        <v>12</v>
      </c>
      <c r="H13" s="340">
        <v>23</v>
      </c>
      <c r="I13" s="340">
        <v>5</v>
      </c>
      <c r="J13" s="58"/>
      <c r="K13" s="348" t="s">
        <v>733</v>
      </c>
      <c r="L13" s="347">
        <f>SUM(M13,R13)</f>
        <v>6901</v>
      </c>
      <c r="M13" s="170">
        <f>SUM(N13:Q13)</f>
        <v>6086</v>
      </c>
      <c r="N13" s="170">
        <v>231</v>
      </c>
      <c r="O13" s="170">
        <v>1142</v>
      </c>
      <c r="P13" s="170">
        <v>3025</v>
      </c>
      <c r="Q13" s="170">
        <v>1688</v>
      </c>
      <c r="R13" s="170">
        <v>815</v>
      </c>
    </row>
    <row r="14" spans="1:18" s="21" customFormat="1" ht="16.5" customHeight="1">
      <c r="A14" s="69" t="s">
        <v>414</v>
      </c>
      <c r="B14" s="27"/>
      <c r="C14" s="31" t="s">
        <v>61</v>
      </c>
      <c r="D14" s="339">
        <f>SUM(E14:G14)</f>
        <v>60</v>
      </c>
      <c r="E14" s="340">
        <v>3</v>
      </c>
      <c r="F14" s="340">
        <v>38</v>
      </c>
      <c r="G14" s="340">
        <v>19</v>
      </c>
      <c r="H14" s="340">
        <v>41</v>
      </c>
      <c r="I14" s="340">
        <v>2</v>
      </c>
      <c r="J14" s="58"/>
      <c r="K14" s="32" t="s">
        <v>417</v>
      </c>
      <c r="L14" s="344">
        <f t="shared" si="1"/>
        <v>4646</v>
      </c>
      <c r="M14" s="35">
        <f t="shared" si="2"/>
        <v>3856</v>
      </c>
      <c r="N14" s="36">
        <v>96</v>
      </c>
      <c r="O14" s="36">
        <v>537</v>
      </c>
      <c r="P14" s="75">
        <v>1852</v>
      </c>
      <c r="Q14" s="75">
        <v>1371</v>
      </c>
      <c r="R14" s="36">
        <v>790</v>
      </c>
    </row>
    <row r="15" spans="1:18" s="21" customFormat="1" ht="16.5" customHeight="1">
      <c r="A15" s="69"/>
      <c r="B15" s="27"/>
      <c r="C15" s="31"/>
      <c r="D15" s="339"/>
      <c r="E15" s="340"/>
      <c r="F15" s="340"/>
      <c r="G15" s="340"/>
      <c r="H15" s="340"/>
      <c r="I15" s="340"/>
      <c r="J15" s="58"/>
      <c r="K15" s="38" t="s">
        <v>419</v>
      </c>
      <c r="L15" s="345">
        <f t="shared" si="1"/>
        <v>2255</v>
      </c>
      <c r="M15" s="346">
        <f t="shared" si="2"/>
        <v>2230</v>
      </c>
      <c r="N15" s="39">
        <v>135</v>
      </c>
      <c r="O15" s="39">
        <v>605</v>
      </c>
      <c r="P15" s="76">
        <v>1173</v>
      </c>
      <c r="Q15" s="76">
        <v>317</v>
      </c>
      <c r="R15" s="39">
        <v>25</v>
      </c>
    </row>
    <row r="16" spans="1:18" s="21" customFormat="1" ht="16.5" customHeight="1">
      <c r="A16" s="69"/>
      <c r="B16" s="27"/>
      <c r="C16" s="31" t="s">
        <v>62</v>
      </c>
      <c r="D16" s="339">
        <f>SUM(E16:G16)</f>
        <v>111</v>
      </c>
      <c r="E16" s="340">
        <v>7</v>
      </c>
      <c r="F16" s="340">
        <v>54</v>
      </c>
      <c r="G16" s="340">
        <v>50</v>
      </c>
      <c r="H16" s="340">
        <v>109</v>
      </c>
      <c r="I16" s="340">
        <v>84</v>
      </c>
      <c r="J16" s="58"/>
      <c r="K16" s="29" t="s">
        <v>421</v>
      </c>
      <c r="L16" s="40"/>
      <c r="M16" s="41"/>
      <c r="N16" s="41"/>
      <c r="O16" s="41"/>
      <c r="P16" s="41"/>
      <c r="Q16" s="41"/>
      <c r="R16" s="41"/>
    </row>
    <row r="17" spans="1:18" s="21" customFormat="1" ht="16.5" customHeight="1">
      <c r="A17" s="69" t="s">
        <v>415</v>
      </c>
      <c r="B17" s="27"/>
      <c r="C17" s="31" t="s">
        <v>416</v>
      </c>
      <c r="D17" s="339">
        <f>SUM(E17:G17)</f>
        <v>238</v>
      </c>
      <c r="E17" s="340">
        <v>10</v>
      </c>
      <c r="F17" s="340">
        <v>103</v>
      </c>
      <c r="G17" s="340">
        <v>125</v>
      </c>
      <c r="H17" s="340">
        <v>328</v>
      </c>
      <c r="I17" s="340">
        <v>532</v>
      </c>
      <c r="J17" s="58"/>
      <c r="K17" s="29"/>
      <c r="L17" s="41"/>
      <c r="M17" s="41"/>
      <c r="N17" s="41"/>
      <c r="O17" s="41"/>
      <c r="P17" s="41"/>
      <c r="Q17" s="41"/>
      <c r="R17" s="41"/>
    </row>
    <row r="18" spans="1:18" s="21" customFormat="1" ht="16.5" customHeight="1">
      <c r="A18" s="69"/>
      <c r="B18" s="27"/>
      <c r="C18" s="72" t="s">
        <v>418</v>
      </c>
      <c r="D18" s="339">
        <f>SUM(E18:G18)</f>
        <v>211</v>
      </c>
      <c r="E18" s="340">
        <v>23</v>
      </c>
      <c r="F18" s="340">
        <v>84</v>
      </c>
      <c r="G18" s="340">
        <v>104</v>
      </c>
      <c r="H18" s="340">
        <v>316</v>
      </c>
      <c r="I18" s="340">
        <v>2579</v>
      </c>
      <c r="J18" s="58"/>
      <c r="K18" s="32"/>
      <c r="L18" s="35"/>
      <c r="M18" s="35"/>
      <c r="N18" s="35"/>
      <c r="O18" s="35"/>
      <c r="P18" s="35"/>
      <c r="Q18" s="35"/>
      <c r="R18" s="35"/>
    </row>
    <row r="19" spans="1:18" s="21" customFormat="1" ht="16.5" customHeight="1">
      <c r="A19" s="69" t="s">
        <v>420</v>
      </c>
      <c r="B19" s="27"/>
      <c r="C19" s="31" t="s">
        <v>67</v>
      </c>
      <c r="D19" s="339">
        <f>SUM(E19:G19)</f>
        <v>149</v>
      </c>
      <c r="E19" s="340">
        <v>7</v>
      </c>
      <c r="F19" s="340">
        <v>46</v>
      </c>
      <c r="G19" s="340">
        <v>96</v>
      </c>
      <c r="H19" s="340">
        <v>166</v>
      </c>
      <c r="I19" s="340">
        <v>312</v>
      </c>
      <c r="J19" s="58"/>
      <c r="K19" s="32"/>
      <c r="L19" s="34"/>
      <c r="M19" s="34"/>
      <c r="N19" s="35"/>
      <c r="O19" s="35"/>
      <c r="P19" s="35"/>
      <c r="Q19" s="35"/>
      <c r="R19" s="35"/>
    </row>
    <row r="20" spans="1:18" s="21" customFormat="1" ht="16.5" customHeight="1">
      <c r="A20" s="69"/>
      <c r="B20" s="27"/>
      <c r="C20" s="30" t="s">
        <v>579</v>
      </c>
      <c r="D20" s="339">
        <f>SUM(E20:G20)</f>
        <v>50</v>
      </c>
      <c r="E20" s="340">
        <v>1</v>
      </c>
      <c r="F20" s="340">
        <v>13</v>
      </c>
      <c r="G20" s="340">
        <v>36</v>
      </c>
      <c r="H20" s="340">
        <v>68</v>
      </c>
      <c r="I20" s="340">
        <v>262</v>
      </c>
      <c r="J20" s="58"/>
      <c r="K20" s="512" t="s">
        <v>637</v>
      </c>
      <c r="L20" s="512"/>
      <c r="M20" s="512"/>
      <c r="N20" s="512"/>
      <c r="O20" s="512"/>
      <c r="P20" s="512"/>
      <c r="Q20" s="512"/>
      <c r="R20" s="512"/>
    </row>
    <row r="21" spans="1:18" s="21" customFormat="1" ht="16.5" customHeight="1" thickBot="1">
      <c r="A21" s="69"/>
      <c r="B21" s="27"/>
      <c r="C21" s="37"/>
      <c r="D21" s="339"/>
      <c r="E21" s="340"/>
      <c r="F21" s="340"/>
      <c r="G21" s="340"/>
      <c r="H21" s="340"/>
      <c r="I21" s="340"/>
      <c r="J21" s="58"/>
      <c r="K21" s="29"/>
      <c r="L21" s="29"/>
      <c r="M21" s="29"/>
      <c r="N21" s="29"/>
      <c r="O21" s="29"/>
      <c r="P21" s="29"/>
      <c r="Q21" s="29"/>
      <c r="R21" s="29"/>
    </row>
    <row r="22" spans="1:18" s="21" customFormat="1" ht="16.5" customHeight="1">
      <c r="A22" s="69"/>
      <c r="B22" s="27"/>
      <c r="C22" s="31" t="s">
        <v>68</v>
      </c>
      <c r="D22" s="339">
        <f>SUM(E22:G22)</f>
        <v>61</v>
      </c>
      <c r="E22" s="340">
        <v>2</v>
      </c>
      <c r="F22" s="340">
        <v>12</v>
      </c>
      <c r="G22" s="340">
        <v>47</v>
      </c>
      <c r="H22" s="340">
        <v>165</v>
      </c>
      <c r="I22" s="340">
        <v>26</v>
      </c>
      <c r="J22" s="58"/>
      <c r="K22" s="503" t="s">
        <v>411</v>
      </c>
      <c r="L22" s="501" t="s">
        <v>34</v>
      </c>
      <c r="M22" s="509" t="s">
        <v>123</v>
      </c>
      <c r="N22" s="510"/>
      <c r="O22" s="510"/>
      <c r="P22" s="510"/>
      <c r="Q22" s="511"/>
      <c r="R22" s="499" t="s">
        <v>127</v>
      </c>
    </row>
    <row r="23" spans="1:18" s="21" customFormat="1" ht="16.5" customHeight="1">
      <c r="A23" s="69" t="s">
        <v>422</v>
      </c>
      <c r="B23" s="27"/>
      <c r="C23" s="31" t="s">
        <v>70</v>
      </c>
      <c r="D23" s="339">
        <f>SUM(E23:G23)</f>
        <v>236</v>
      </c>
      <c r="E23" s="340">
        <v>19</v>
      </c>
      <c r="F23" s="340">
        <v>24</v>
      </c>
      <c r="G23" s="340">
        <v>193</v>
      </c>
      <c r="H23" s="340">
        <v>1991</v>
      </c>
      <c r="I23" s="340">
        <v>5207</v>
      </c>
      <c r="J23" s="58"/>
      <c r="K23" s="504"/>
      <c r="L23" s="502"/>
      <c r="M23" s="174" t="s">
        <v>625</v>
      </c>
      <c r="N23" s="174" t="s">
        <v>124</v>
      </c>
      <c r="O23" s="174" t="s">
        <v>125</v>
      </c>
      <c r="P23" s="174" t="s">
        <v>126</v>
      </c>
      <c r="Q23" s="175" t="s">
        <v>626</v>
      </c>
      <c r="R23" s="500"/>
    </row>
    <row r="24" spans="1:18" s="21" customFormat="1" ht="16.5" customHeight="1">
      <c r="A24" s="69"/>
      <c r="B24" s="27"/>
      <c r="C24" s="30" t="s">
        <v>582</v>
      </c>
      <c r="D24" s="339">
        <f>SUM(E24:G24)</f>
        <v>70</v>
      </c>
      <c r="E24" s="340" t="s">
        <v>720</v>
      </c>
      <c r="F24" s="340">
        <v>2</v>
      </c>
      <c r="G24" s="340">
        <v>68</v>
      </c>
      <c r="H24" s="340">
        <v>5776</v>
      </c>
      <c r="I24" s="340">
        <v>7</v>
      </c>
      <c r="J24" s="58"/>
      <c r="K24" s="32" t="s">
        <v>8</v>
      </c>
      <c r="L24" s="344">
        <f aca="true" t="shared" si="3" ref="L24:L29">SUM(M24,R24)</f>
        <v>4640</v>
      </c>
      <c r="M24" s="35">
        <f aca="true" t="shared" si="4" ref="M24:M29">SUM(N24:Q24)</f>
        <v>3810</v>
      </c>
      <c r="N24" s="35">
        <v>120</v>
      </c>
      <c r="O24" s="35">
        <v>640</v>
      </c>
      <c r="P24" s="35">
        <v>1820</v>
      </c>
      <c r="Q24" s="35">
        <v>1230</v>
      </c>
      <c r="R24" s="35">
        <v>830</v>
      </c>
    </row>
    <row r="25" spans="1:18" s="21" customFormat="1" ht="16.5" customHeight="1">
      <c r="A25" s="69" t="s">
        <v>423</v>
      </c>
      <c r="B25" s="27"/>
      <c r="C25" s="31" t="s">
        <v>72</v>
      </c>
      <c r="D25" s="339">
        <f>SUM(E25:G25)</f>
        <v>152</v>
      </c>
      <c r="E25" s="340">
        <v>3</v>
      </c>
      <c r="F25" s="340">
        <v>10</v>
      </c>
      <c r="G25" s="340">
        <v>139</v>
      </c>
      <c r="H25" s="340">
        <v>9063</v>
      </c>
      <c r="I25" s="340">
        <v>17547</v>
      </c>
      <c r="J25" s="58"/>
      <c r="K25" s="352" t="s">
        <v>730</v>
      </c>
      <c r="L25" s="344">
        <f t="shared" si="3"/>
        <v>4590</v>
      </c>
      <c r="M25" s="35">
        <f t="shared" si="4"/>
        <v>3720</v>
      </c>
      <c r="N25" s="35">
        <v>150</v>
      </c>
      <c r="O25" s="35">
        <v>660</v>
      </c>
      <c r="P25" s="35">
        <v>1720</v>
      </c>
      <c r="Q25" s="35">
        <v>1190</v>
      </c>
      <c r="R25" s="35">
        <v>870</v>
      </c>
    </row>
    <row r="26" spans="1:18" s="21" customFormat="1" ht="16.5" customHeight="1">
      <c r="A26" s="69"/>
      <c r="B26" s="27"/>
      <c r="C26" s="31" t="s">
        <v>73</v>
      </c>
      <c r="D26" s="339">
        <f>SUM(E26:G26)</f>
        <v>239</v>
      </c>
      <c r="E26" s="340">
        <v>12</v>
      </c>
      <c r="F26" s="340">
        <v>140</v>
      </c>
      <c r="G26" s="340">
        <v>87</v>
      </c>
      <c r="H26" s="340">
        <v>310</v>
      </c>
      <c r="I26" s="340">
        <v>1167</v>
      </c>
      <c r="J26" s="58"/>
      <c r="K26" s="352" t="s">
        <v>731</v>
      </c>
      <c r="L26" s="344">
        <f t="shared" si="3"/>
        <v>4340</v>
      </c>
      <c r="M26" s="35">
        <f t="shared" si="4"/>
        <v>3630</v>
      </c>
      <c r="N26" s="35">
        <v>110</v>
      </c>
      <c r="O26" s="35">
        <v>610</v>
      </c>
      <c r="P26" s="35">
        <v>1680</v>
      </c>
      <c r="Q26" s="35">
        <v>1230</v>
      </c>
      <c r="R26" s="35">
        <v>710</v>
      </c>
    </row>
    <row r="27" spans="1:18" s="21" customFormat="1" ht="16.5" customHeight="1">
      <c r="A27" s="69"/>
      <c r="B27" s="27"/>
      <c r="C27" s="37"/>
      <c r="D27" s="339"/>
      <c r="E27" s="340"/>
      <c r="F27" s="340"/>
      <c r="G27" s="340"/>
      <c r="H27" s="340"/>
      <c r="I27" s="340"/>
      <c r="J27" s="58"/>
      <c r="K27" s="352" t="s">
        <v>732</v>
      </c>
      <c r="L27" s="344">
        <f t="shared" si="3"/>
        <v>4280</v>
      </c>
      <c r="M27" s="35">
        <f t="shared" si="4"/>
        <v>3560</v>
      </c>
      <c r="N27" s="35">
        <v>60</v>
      </c>
      <c r="O27" s="35">
        <v>470</v>
      </c>
      <c r="P27" s="35">
        <v>1690</v>
      </c>
      <c r="Q27" s="35">
        <v>1340</v>
      </c>
      <c r="R27" s="35">
        <v>720</v>
      </c>
    </row>
    <row r="28" spans="1:18" s="21" customFormat="1" ht="16.5" customHeight="1">
      <c r="A28" s="69" t="s">
        <v>424</v>
      </c>
      <c r="B28" s="27"/>
      <c r="C28" s="31" t="s">
        <v>75</v>
      </c>
      <c r="D28" s="339">
        <f>SUM(E28:G28)</f>
        <v>90</v>
      </c>
      <c r="E28" s="340">
        <v>1</v>
      </c>
      <c r="F28" s="340">
        <v>36</v>
      </c>
      <c r="G28" s="340">
        <v>53</v>
      </c>
      <c r="H28" s="340">
        <v>172</v>
      </c>
      <c r="I28" s="340">
        <v>1301</v>
      </c>
      <c r="J28" s="58"/>
      <c r="K28" s="348" t="s">
        <v>733</v>
      </c>
      <c r="L28" s="347">
        <f t="shared" si="3"/>
        <v>4355</v>
      </c>
      <c r="M28" s="170">
        <f t="shared" si="4"/>
        <v>3568</v>
      </c>
      <c r="N28" s="170">
        <v>66</v>
      </c>
      <c r="O28" s="170">
        <v>470</v>
      </c>
      <c r="P28" s="170">
        <v>1703</v>
      </c>
      <c r="Q28" s="170">
        <v>1329</v>
      </c>
      <c r="R28" s="170">
        <v>787</v>
      </c>
    </row>
    <row r="29" spans="1:18" s="21" customFormat="1" ht="16.5" customHeight="1">
      <c r="A29" s="69"/>
      <c r="B29" s="27"/>
      <c r="C29" s="31" t="s">
        <v>76</v>
      </c>
      <c r="D29" s="339">
        <f>SUM(E29:G29)</f>
        <v>67</v>
      </c>
      <c r="E29" s="340">
        <v>1</v>
      </c>
      <c r="F29" s="340">
        <v>17</v>
      </c>
      <c r="G29" s="340">
        <v>49</v>
      </c>
      <c r="H29" s="340">
        <v>237</v>
      </c>
      <c r="I29" s="340">
        <v>529</v>
      </c>
      <c r="J29" s="58"/>
      <c r="K29" s="32" t="s">
        <v>417</v>
      </c>
      <c r="L29" s="344">
        <f t="shared" si="3"/>
        <v>4355</v>
      </c>
      <c r="M29" s="35">
        <f t="shared" si="4"/>
        <v>3568</v>
      </c>
      <c r="N29" s="42">
        <v>66</v>
      </c>
      <c r="O29" s="42">
        <v>470</v>
      </c>
      <c r="P29" s="42">
        <v>1703</v>
      </c>
      <c r="Q29" s="42">
        <v>1329</v>
      </c>
      <c r="R29" s="42">
        <v>787</v>
      </c>
    </row>
    <row r="30" spans="1:18" s="21" customFormat="1" ht="16.5" customHeight="1">
      <c r="A30" s="69"/>
      <c r="B30" s="27"/>
      <c r="C30" s="31" t="s">
        <v>77</v>
      </c>
      <c r="D30" s="339">
        <f>SUM(E30:G30)</f>
        <v>170</v>
      </c>
      <c r="E30" s="340">
        <v>3</v>
      </c>
      <c r="F30" s="340">
        <v>86</v>
      </c>
      <c r="G30" s="340">
        <v>81</v>
      </c>
      <c r="H30" s="340">
        <v>1646</v>
      </c>
      <c r="I30" s="340">
        <v>18165</v>
      </c>
      <c r="J30" s="58"/>
      <c r="K30" s="38" t="s">
        <v>419</v>
      </c>
      <c r="L30" s="88" t="s">
        <v>588</v>
      </c>
      <c r="M30" s="89" t="s">
        <v>588</v>
      </c>
      <c r="N30" s="39" t="s">
        <v>588</v>
      </c>
      <c r="O30" s="39" t="s">
        <v>588</v>
      </c>
      <c r="P30" s="39" t="s">
        <v>588</v>
      </c>
      <c r="Q30" s="39" t="s">
        <v>588</v>
      </c>
      <c r="R30" s="39" t="s">
        <v>588</v>
      </c>
    </row>
    <row r="31" spans="1:18" s="21" customFormat="1" ht="16.5" customHeight="1">
      <c r="A31" s="69"/>
      <c r="B31" s="27"/>
      <c r="C31" s="31" t="s">
        <v>78</v>
      </c>
      <c r="D31" s="339">
        <f>SUM(E31:G31)</f>
        <v>161</v>
      </c>
      <c r="E31" s="340">
        <v>3</v>
      </c>
      <c r="F31" s="340">
        <v>97</v>
      </c>
      <c r="G31" s="340">
        <v>61</v>
      </c>
      <c r="H31" s="340">
        <v>134</v>
      </c>
      <c r="I31" s="340">
        <v>479</v>
      </c>
      <c r="J31" s="58"/>
      <c r="K31" s="41"/>
      <c r="L31" s="41"/>
      <c r="M31" s="41"/>
      <c r="N31" s="41"/>
      <c r="O31" s="41"/>
      <c r="P31" s="41"/>
      <c r="Q31" s="41"/>
      <c r="R31" s="41"/>
    </row>
    <row r="32" spans="1:18" s="21" customFormat="1" ht="16.5" customHeight="1">
      <c r="A32" s="69"/>
      <c r="B32" s="27"/>
      <c r="C32" s="31" t="s">
        <v>79</v>
      </c>
      <c r="D32" s="339">
        <f>SUM(E32:G32)</f>
        <v>173</v>
      </c>
      <c r="E32" s="340">
        <v>5</v>
      </c>
      <c r="F32" s="340">
        <v>136</v>
      </c>
      <c r="G32" s="340">
        <v>32</v>
      </c>
      <c r="H32" s="340">
        <v>111</v>
      </c>
      <c r="I32" s="340">
        <v>406</v>
      </c>
      <c r="J32" s="58"/>
      <c r="K32" s="41"/>
      <c r="L32" s="41"/>
      <c r="M32" s="41"/>
      <c r="N32" s="41"/>
      <c r="O32" s="41"/>
      <c r="P32" s="41"/>
      <c r="Q32" s="41"/>
      <c r="R32" s="41"/>
    </row>
    <row r="33" spans="1:18" s="21" customFormat="1" ht="16.5" customHeight="1">
      <c r="A33" s="69"/>
      <c r="B33" s="27"/>
      <c r="C33" s="37"/>
      <c r="D33" s="339"/>
      <c r="E33" s="340"/>
      <c r="F33" s="340"/>
      <c r="G33" s="340"/>
      <c r="H33" s="340"/>
      <c r="I33" s="340"/>
      <c r="J33" s="58"/>
      <c r="K33" s="41"/>
      <c r="L33" s="43"/>
      <c r="M33" s="41"/>
      <c r="N33" s="41"/>
      <c r="O33" s="41"/>
      <c r="P33" s="41"/>
      <c r="Q33" s="41"/>
      <c r="R33" s="41"/>
    </row>
    <row r="34" spans="1:18" s="21" customFormat="1" ht="16.5" customHeight="1">
      <c r="A34" s="69" t="s">
        <v>425</v>
      </c>
      <c r="B34" s="27"/>
      <c r="C34" s="31" t="s">
        <v>81</v>
      </c>
      <c r="D34" s="339">
        <f>SUM(E34:G34)</f>
        <v>103</v>
      </c>
      <c r="E34" s="340">
        <v>12</v>
      </c>
      <c r="F34" s="340">
        <v>75</v>
      </c>
      <c r="G34" s="340">
        <v>16</v>
      </c>
      <c r="H34" s="340">
        <v>38</v>
      </c>
      <c r="I34" s="340">
        <v>182</v>
      </c>
      <c r="J34" s="58"/>
      <c r="K34" s="41"/>
      <c r="L34" s="41"/>
      <c r="M34" s="41"/>
      <c r="N34" s="41"/>
      <c r="O34" s="41"/>
      <c r="P34" s="41"/>
      <c r="Q34" s="41"/>
      <c r="R34" s="41"/>
    </row>
    <row r="35" spans="1:18" s="21" customFormat="1" ht="16.5" customHeight="1">
      <c r="A35" s="69"/>
      <c r="B35" s="27"/>
      <c r="C35" s="31" t="s">
        <v>82</v>
      </c>
      <c r="D35" s="339">
        <f>SUM(E35:G35)</f>
        <v>478</v>
      </c>
      <c r="E35" s="340">
        <v>3</v>
      </c>
      <c r="F35" s="340">
        <v>118</v>
      </c>
      <c r="G35" s="340">
        <v>357</v>
      </c>
      <c r="H35" s="340">
        <v>2684</v>
      </c>
      <c r="I35" s="340">
        <v>7040</v>
      </c>
      <c r="J35" s="58"/>
      <c r="K35" s="507" t="s">
        <v>638</v>
      </c>
      <c r="L35" s="508"/>
      <c r="M35" s="508"/>
      <c r="N35" s="508"/>
      <c r="O35" s="508"/>
      <c r="P35" s="508"/>
      <c r="Q35" s="508"/>
      <c r="R35" s="508"/>
    </row>
    <row r="36" spans="1:18" s="21" customFormat="1" ht="16.5" customHeight="1" thickBot="1">
      <c r="A36" s="69" t="s">
        <v>426</v>
      </c>
      <c r="B36" s="27"/>
      <c r="C36" s="31" t="s">
        <v>84</v>
      </c>
      <c r="D36" s="339">
        <f>SUM(E36:G36)</f>
        <v>284</v>
      </c>
      <c r="E36" s="340">
        <v>8</v>
      </c>
      <c r="F36" s="340">
        <v>204</v>
      </c>
      <c r="G36" s="340">
        <v>72</v>
      </c>
      <c r="H36" s="340">
        <v>164</v>
      </c>
      <c r="I36" s="340">
        <v>723</v>
      </c>
      <c r="J36" s="58"/>
      <c r="K36" s="29"/>
      <c r="L36" s="29"/>
      <c r="M36" s="29"/>
      <c r="N36" s="29"/>
      <c r="O36" s="29"/>
      <c r="P36" s="29"/>
      <c r="Q36" s="29"/>
      <c r="R36" s="29"/>
    </row>
    <row r="37" spans="1:18" s="21" customFormat="1" ht="16.5" customHeight="1">
      <c r="A37" s="69" t="s">
        <v>427</v>
      </c>
      <c r="B37" s="27"/>
      <c r="C37" s="31" t="s">
        <v>86</v>
      </c>
      <c r="D37" s="339">
        <f>SUM(E37:G37)</f>
        <v>112</v>
      </c>
      <c r="E37" s="340">
        <v>1</v>
      </c>
      <c r="F37" s="340">
        <v>78</v>
      </c>
      <c r="G37" s="340">
        <v>33</v>
      </c>
      <c r="H37" s="340">
        <v>96</v>
      </c>
      <c r="I37" s="340">
        <v>405</v>
      </c>
      <c r="J37" s="58"/>
      <c r="K37" s="503" t="s">
        <v>411</v>
      </c>
      <c r="L37" s="501" t="s">
        <v>34</v>
      </c>
      <c r="M37" s="509" t="s">
        <v>123</v>
      </c>
      <c r="N37" s="510"/>
      <c r="O37" s="510"/>
      <c r="P37" s="510"/>
      <c r="Q37" s="511"/>
      <c r="R37" s="499" t="s">
        <v>127</v>
      </c>
    </row>
    <row r="38" spans="1:18" s="21" customFormat="1" ht="16.5" customHeight="1">
      <c r="A38" s="69"/>
      <c r="B38" s="27"/>
      <c r="C38" s="31" t="s">
        <v>87</v>
      </c>
      <c r="D38" s="339">
        <f>SUM(E38:G38)</f>
        <v>202</v>
      </c>
      <c r="E38" s="340">
        <v>1</v>
      </c>
      <c r="F38" s="340">
        <v>102</v>
      </c>
      <c r="G38" s="340">
        <v>99</v>
      </c>
      <c r="H38" s="340">
        <v>489</v>
      </c>
      <c r="I38" s="340">
        <v>5032</v>
      </c>
      <c r="J38" s="58"/>
      <c r="K38" s="504"/>
      <c r="L38" s="502"/>
      <c r="M38" s="174" t="s">
        <v>627</v>
      </c>
      <c r="N38" s="174" t="s">
        <v>124</v>
      </c>
      <c r="O38" s="174" t="s">
        <v>125</v>
      </c>
      <c r="P38" s="174" t="s">
        <v>126</v>
      </c>
      <c r="Q38" s="175" t="s">
        <v>628</v>
      </c>
      <c r="R38" s="500"/>
    </row>
    <row r="39" spans="1:18" s="21" customFormat="1" ht="16.5" customHeight="1">
      <c r="A39" s="69"/>
      <c r="B39" s="27"/>
      <c r="C39" s="37"/>
      <c r="D39" s="339"/>
      <c r="E39" s="340"/>
      <c r="F39" s="340"/>
      <c r="G39" s="340"/>
      <c r="H39" s="340"/>
      <c r="I39" s="340"/>
      <c r="J39" s="58"/>
      <c r="K39" s="32" t="s">
        <v>8</v>
      </c>
      <c r="L39" s="344">
        <f>SUM(M39,R39)</f>
        <v>3010</v>
      </c>
      <c r="M39" s="35">
        <f>SUM(N39:Q39)</f>
        <v>3000</v>
      </c>
      <c r="N39" s="35">
        <v>250</v>
      </c>
      <c r="O39" s="35">
        <v>900</v>
      </c>
      <c r="P39" s="35">
        <v>1570</v>
      </c>
      <c r="Q39" s="35">
        <v>280</v>
      </c>
      <c r="R39" s="35">
        <v>10</v>
      </c>
    </row>
    <row r="40" spans="1:18" s="21" customFormat="1" ht="16.5" customHeight="1">
      <c r="A40" s="69"/>
      <c r="B40" s="27"/>
      <c r="C40" s="31" t="s">
        <v>88</v>
      </c>
      <c r="D40" s="339">
        <f>SUM(E40:G40)</f>
        <v>59</v>
      </c>
      <c r="E40" s="340" t="s">
        <v>720</v>
      </c>
      <c r="F40" s="340">
        <v>41</v>
      </c>
      <c r="G40" s="340">
        <v>18</v>
      </c>
      <c r="H40" s="340">
        <v>123</v>
      </c>
      <c r="I40" s="340">
        <v>726</v>
      </c>
      <c r="J40" s="58"/>
      <c r="K40" s="352" t="s">
        <v>730</v>
      </c>
      <c r="L40" s="344">
        <f aca="true" t="shared" si="5" ref="L40:L45">SUM(M40,R40)</f>
        <v>2940</v>
      </c>
      <c r="M40" s="35">
        <f aca="true" t="shared" si="6" ref="M40:M45">SUM(N40:Q40)</f>
        <v>2930</v>
      </c>
      <c r="N40" s="35">
        <v>240</v>
      </c>
      <c r="O40" s="35">
        <v>880</v>
      </c>
      <c r="P40" s="35">
        <v>1480</v>
      </c>
      <c r="Q40" s="35">
        <v>330</v>
      </c>
      <c r="R40" s="35">
        <v>10</v>
      </c>
    </row>
    <row r="41" spans="1:18" s="21" customFormat="1" ht="16.5" customHeight="1">
      <c r="A41" s="69" t="s">
        <v>428</v>
      </c>
      <c r="B41" s="27"/>
      <c r="C41" s="31" t="s">
        <v>90</v>
      </c>
      <c r="D41" s="339">
        <f>SUM(E41:G41)</f>
        <v>122</v>
      </c>
      <c r="E41" s="340" t="s">
        <v>720</v>
      </c>
      <c r="F41" s="340">
        <v>63</v>
      </c>
      <c r="G41" s="340">
        <v>59</v>
      </c>
      <c r="H41" s="340">
        <v>174</v>
      </c>
      <c r="I41" s="340">
        <v>255</v>
      </c>
      <c r="J41" s="58"/>
      <c r="K41" s="352" t="s">
        <v>731</v>
      </c>
      <c r="L41" s="344">
        <f t="shared" si="5"/>
        <v>2890</v>
      </c>
      <c r="M41" s="35">
        <f t="shared" si="6"/>
        <v>2880</v>
      </c>
      <c r="N41" s="35">
        <v>170</v>
      </c>
      <c r="O41" s="35">
        <v>940</v>
      </c>
      <c r="P41" s="35">
        <v>1460</v>
      </c>
      <c r="Q41" s="35">
        <v>310</v>
      </c>
      <c r="R41" s="35">
        <v>10</v>
      </c>
    </row>
    <row r="42" spans="1:18" s="21" customFormat="1" ht="16.5" customHeight="1">
      <c r="A42" s="69"/>
      <c r="B42" s="27"/>
      <c r="C42" s="31" t="s">
        <v>91</v>
      </c>
      <c r="D42" s="339">
        <f>SUM(E42:G42)</f>
        <v>60</v>
      </c>
      <c r="E42" s="340">
        <v>1</v>
      </c>
      <c r="F42" s="340">
        <v>32</v>
      </c>
      <c r="G42" s="340">
        <v>27</v>
      </c>
      <c r="H42" s="340">
        <v>82</v>
      </c>
      <c r="I42" s="340">
        <v>114</v>
      </c>
      <c r="J42" s="58"/>
      <c r="K42" s="352" t="s">
        <v>732</v>
      </c>
      <c r="L42" s="344">
        <f t="shared" si="5"/>
        <v>2930</v>
      </c>
      <c r="M42" s="35">
        <f t="shared" si="6"/>
        <v>2920</v>
      </c>
      <c r="N42" s="35">
        <v>170</v>
      </c>
      <c r="O42" s="35">
        <v>910</v>
      </c>
      <c r="P42" s="35">
        <v>1470</v>
      </c>
      <c r="Q42" s="35">
        <v>370</v>
      </c>
      <c r="R42" s="35">
        <v>10</v>
      </c>
    </row>
    <row r="43" spans="1:18" s="21" customFormat="1" ht="16.5" customHeight="1">
      <c r="A43" s="69" t="s">
        <v>429</v>
      </c>
      <c r="B43" s="27"/>
      <c r="C43" s="31" t="s">
        <v>93</v>
      </c>
      <c r="D43" s="339">
        <f>SUM(E43:G43)</f>
        <v>37</v>
      </c>
      <c r="E43" s="340">
        <v>1</v>
      </c>
      <c r="F43" s="340">
        <v>14</v>
      </c>
      <c r="G43" s="340">
        <v>22</v>
      </c>
      <c r="H43" s="340">
        <v>81</v>
      </c>
      <c r="I43" s="340">
        <v>104</v>
      </c>
      <c r="J43" s="58"/>
      <c r="K43" s="348" t="s">
        <v>733</v>
      </c>
      <c r="L43" s="347">
        <f>SUM(M43,R43)</f>
        <v>2837</v>
      </c>
      <c r="M43" s="170">
        <f>SUM(N43:Q43)</f>
        <v>2806</v>
      </c>
      <c r="N43" s="170">
        <v>195</v>
      </c>
      <c r="O43" s="170">
        <v>739</v>
      </c>
      <c r="P43" s="170">
        <v>1471</v>
      </c>
      <c r="Q43" s="170">
        <v>401</v>
      </c>
      <c r="R43" s="170">
        <v>31</v>
      </c>
    </row>
    <row r="44" spans="1:18" s="21" customFormat="1" ht="16.5" customHeight="1">
      <c r="A44" s="69"/>
      <c r="B44" s="27"/>
      <c r="C44" s="31" t="s">
        <v>94</v>
      </c>
      <c r="D44" s="339">
        <f>SUM(E44:G44)</f>
        <v>66</v>
      </c>
      <c r="E44" s="340">
        <v>1</v>
      </c>
      <c r="F44" s="340">
        <v>21</v>
      </c>
      <c r="G44" s="340">
        <v>44</v>
      </c>
      <c r="H44" s="340">
        <v>196</v>
      </c>
      <c r="I44" s="340">
        <v>428</v>
      </c>
      <c r="J44" s="58"/>
      <c r="K44" s="32" t="s">
        <v>417</v>
      </c>
      <c r="L44" s="344">
        <f t="shared" si="5"/>
        <v>291</v>
      </c>
      <c r="M44" s="35">
        <f t="shared" si="6"/>
        <v>288</v>
      </c>
      <c r="N44" s="42">
        <v>30</v>
      </c>
      <c r="O44" s="42">
        <v>67</v>
      </c>
      <c r="P44" s="35">
        <v>149</v>
      </c>
      <c r="Q44" s="35">
        <v>42</v>
      </c>
      <c r="R44" s="42">
        <v>3</v>
      </c>
    </row>
    <row r="45" spans="1:18" s="21" customFormat="1" ht="16.5" customHeight="1">
      <c r="A45" s="69"/>
      <c r="B45" s="27"/>
      <c r="C45" s="37"/>
      <c r="D45" s="339"/>
      <c r="E45" s="340"/>
      <c r="F45" s="340"/>
      <c r="G45" s="340"/>
      <c r="H45" s="340"/>
      <c r="I45" s="340"/>
      <c r="J45" s="58"/>
      <c r="K45" s="38" t="s">
        <v>419</v>
      </c>
      <c r="L45" s="345">
        <f t="shared" si="5"/>
        <v>2546</v>
      </c>
      <c r="M45" s="346">
        <f t="shared" si="6"/>
        <v>2518</v>
      </c>
      <c r="N45" s="44">
        <v>165</v>
      </c>
      <c r="O45" s="44">
        <v>672</v>
      </c>
      <c r="P45" s="45">
        <v>1322</v>
      </c>
      <c r="Q45" s="45">
        <v>359</v>
      </c>
      <c r="R45" s="44">
        <v>28</v>
      </c>
    </row>
    <row r="46" spans="1:18" s="21" customFormat="1" ht="16.5" customHeight="1">
      <c r="A46" s="69" t="s">
        <v>430</v>
      </c>
      <c r="B46" s="27"/>
      <c r="C46" s="31" t="s">
        <v>96</v>
      </c>
      <c r="D46" s="340" t="s">
        <v>720</v>
      </c>
      <c r="E46" s="340" t="s">
        <v>720</v>
      </c>
      <c r="F46" s="340" t="s">
        <v>720</v>
      </c>
      <c r="G46" s="340" t="s">
        <v>720</v>
      </c>
      <c r="H46" s="340" t="s">
        <v>720</v>
      </c>
      <c r="I46" s="340" t="s">
        <v>720</v>
      </c>
      <c r="J46" s="58"/>
      <c r="K46" s="46"/>
      <c r="L46" s="29"/>
      <c r="M46" s="29"/>
      <c r="N46" s="29"/>
      <c r="O46" s="29"/>
      <c r="P46" s="29"/>
      <c r="Q46" s="29"/>
      <c r="R46" s="29"/>
    </row>
    <row r="47" spans="1:18" s="21" customFormat="1" ht="16.5" customHeight="1">
      <c r="A47" s="69" t="s">
        <v>431</v>
      </c>
      <c r="B47" s="27"/>
      <c r="C47" s="31" t="s">
        <v>98</v>
      </c>
      <c r="D47" s="339">
        <f>SUM(E47:G47)</f>
        <v>50</v>
      </c>
      <c r="E47" s="340">
        <v>5</v>
      </c>
      <c r="F47" s="340">
        <v>18</v>
      </c>
      <c r="G47" s="340">
        <v>27</v>
      </c>
      <c r="H47" s="340">
        <v>57</v>
      </c>
      <c r="I47" s="340">
        <v>237</v>
      </c>
      <c r="J47" s="58"/>
      <c r="K47" s="46"/>
      <c r="L47" s="29"/>
      <c r="M47" s="29"/>
      <c r="N47" s="29"/>
      <c r="O47" s="29"/>
      <c r="P47" s="29"/>
      <c r="Q47" s="29"/>
      <c r="R47" s="29"/>
    </row>
    <row r="48" spans="1:18" s="21" customFormat="1" ht="16.5" customHeight="1">
      <c r="A48" s="69" t="s">
        <v>432</v>
      </c>
      <c r="B48" s="27"/>
      <c r="C48" s="31" t="s">
        <v>100</v>
      </c>
      <c r="D48" s="339">
        <f>SUM(E48:G48)</f>
        <v>36</v>
      </c>
      <c r="E48" s="340" t="s">
        <v>720</v>
      </c>
      <c r="F48" s="340">
        <v>28</v>
      </c>
      <c r="G48" s="340">
        <v>8</v>
      </c>
      <c r="H48" s="340">
        <v>17</v>
      </c>
      <c r="I48" s="340">
        <v>54</v>
      </c>
      <c r="J48" s="58"/>
      <c r="K48" s="46"/>
      <c r="L48" s="29"/>
      <c r="M48" s="29"/>
      <c r="N48" s="29"/>
      <c r="O48" s="29"/>
      <c r="P48" s="29"/>
      <c r="Q48" s="29"/>
      <c r="R48" s="29"/>
    </row>
    <row r="49" spans="1:18" s="21" customFormat="1" ht="16.5" customHeight="1">
      <c r="A49" s="69" t="s">
        <v>433</v>
      </c>
      <c r="B49" s="27"/>
      <c r="C49" s="31" t="s">
        <v>102</v>
      </c>
      <c r="D49" s="339">
        <f>SUM(E49:G49)</f>
        <v>72</v>
      </c>
      <c r="E49" s="340" t="s">
        <v>720</v>
      </c>
      <c r="F49" s="340">
        <v>50</v>
      </c>
      <c r="G49" s="340">
        <v>22</v>
      </c>
      <c r="H49" s="340">
        <v>359</v>
      </c>
      <c r="I49" s="340">
        <v>2166</v>
      </c>
      <c r="J49" s="58"/>
      <c r="K49" s="46"/>
      <c r="L49" s="29"/>
      <c r="M49" s="29"/>
      <c r="N49" s="29"/>
      <c r="O49" s="29"/>
      <c r="P49" s="29"/>
      <c r="Q49" s="29"/>
      <c r="R49" s="29"/>
    </row>
    <row r="50" spans="1:18" s="21" customFormat="1" ht="16.5" customHeight="1">
      <c r="A50" s="69" t="s">
        <v>434</v>
      </c>
      <c r="B50" s="27"/>
      <c r="C50" s="31" t="s">
        <v>104</v>
      </c>
      <c r="D50" s="339">
        <f>SUM(E50:G50)</f>
        <v>4</v>
      </c>
      <c r="E50" s="340" t="s">
        <v>720</v>
      </c>
      <c r="F50" s="340">
        <v>2</v>
      </c>
      <c r="G50" s="340">
        <v>2</v>
      </c>
      <c r="H50" s="340">
        <v>6</v>
      </c>
      <c r="I50" s="340" t="s">
        <v>720</v>
      </c>
      <c r="J50" s="58"/>
      <c r="K50" s="29"/>
      <c r="L50" s="29"/>
      <c r="M50" s="29"/>
      <c r="N50" s="29"/>
      <c r="O50" s="29"/>
      <c r="P50" s="29"/>
      <c r="Q50" s="29"/>
      <c r="R50" s="29"/>
    </row>
    <row r="51" spans="1:18" s="21" customFormat="1" ht="16.5" customHeight="1">
      <c r="A51" s="69"/>
      <c r="B51" s="27"/>
      <c r="C51" s="37"/>
      <c r="D51" s="339"/>
      <c r="E51" s="340"/>
      <c r="F51" s="340"/>
      <c r="G51" s="340"/>
      <c r="H51" s="340"/>
      <c r="I51" s="340"/>
      <c r="J51" s="58"/>
      <c r="K51" s="505" t="s">
        <v>639</v>
      </c>
      <c r="L51" s="506"/>
      <c r="M51" s="506"/>
      <c r="N51" s="506"/>
      <c r="O51" s="506"/>
      <c r="P51" s="506"/>
      <c r="Q51" s="506"/>
      <c r="R51" s="506"/>
    </row>
    <row r="52" spans="1:19" s="21" customFormat="1" ht="16.5" customHeight="1" thickBot="1">
      <c r="A52" s="69" t="s">
        <v>435</v>
      </c>
      <c r="B52" s="27"/>
      <c r="C52" s="31" t="s">
        <v>106</v>
      </c>
      <c r="D52" s="339">
        <f>SUM(E52:G52)</f>
        <v>44</v>
      </c>
      <c r="E52" s="340" t="s">
        <v>720</v>
      </c>
      <c r="F52" s="340">
        <v>3</v>
      </c>
      <c r="G52" s="340">
        <v>41</v>
      </c>
      <c r="H52" s="340">
        <v>146</v>
      </c>
      <c r="I52" s="340">
        <v>260</v>
      </c>
      <c r="J52" s="58"/>
      <c r="K52" s="47"/>
      <c r="L52" s="48"/>
      <c r="M52" s="48"/>
      <c r="N52" s="48"/>
      <c r="O52" s="48"/>
      <c r="P52" s="48"/>
      <c r="Q52" s="48"/>
      <c r="R52" s="48"/>
      <c r="S52" s="27"/>
    </row>
    <row r="53" spans="1:18" s="21" customFormat="1" ht="16.5" customHeight="1">
      <c r="A53" s="69" t="s">
        <v>436</v>
      </c>
      <c r="B53" s="27"/>
      <c r="C53" s="31" t="s">
        <v>108</v>
      </c>
      <c r="D53" s="339">
        <f aca="true" t="shared" si="7" ref="D53:D60">SUM(E53:G53)</f>
        <v>65</v>
      </c>
      <c r="E53" s="340" t="s">
        <v>720</v>
      </c>
      <c r="F53" s="340">
        <v>4</v>
      </c>
      <c r="G53" s="340">
        <v>61</v>
      </c>
      <c r="H53" s="340">
        <v>820</v>
      </c>
      <c r="I53" s="340">
        <v>37038</v>
      </c>
      <c r="J53" s="58"/>
      <c r="K53" s="49" t="s">
        <v>438</v>
      </c>
      <c r="L53" s="50" t="s">
        <v>352</v>
      </c>
      <c r="M53" s="51" t="s">
        <v>439</v>
      </c>
      <c r="N53" s="52" t="s">
        <v>629</v>
      </c>
      <c r="O53" s="52" t="s">
        <v>630</v>
      </c>
      <c r="P53" s="52" t="s">
        <v>631</v>
      </c>
      <c r="Q53" s="52" t="s">
        <v>632</v>
      </c>
      <c r="R53" s="51" t="s">
        <v>440</v>
      </c>
    </row>
    <row r="54" spans="1:18" s="21" customFormat="1" ht="16.5" customHeight="1">
      <c r="A54" s="69" t="s">
        <v>437</v>
      </c>
      <c r="B54" s="27"/>
      <c r="C54" s="31" t="s">
        <v>110</v>
      </c>
      <c r="D54" s="339">
        <f t="shared" si="7"/>
        <v>27</v>
      </c>
      <c r="E54" s="340" t="s">
        <v>720</v>
      </c>
      <c r="F54" s="340">
        <v>20</v>
      </c>
      <c r="G54" s="340">
        <v>7</v>
      </c>
      <c r="H54" s="340">
        <v>24</v>
      </c>
      <c r="I54" s="340">
        <v>8</v>
      </c>
      <c r="J54" s="58"/>
      <c r="K54" s="32" t="s">
        <v>8</v>
      </c>
      <c r="L54" s="350">
        <v>7630</v>
      </c>
      <c r="M54" s="42" t="s">
        <v>633</v>
      </c>
      <c r="N54" s="35">
        <v>1240</v>
      </c>
      <c r="O54" s="35">
        <v>1510</v>
      </c>
      <c r="P54" s="35">
        <v>1370</v>
      </c>
      <c r="Q54" s="35">
        <v>1520</v>
      </c>
      <c r="R54" s="35">
        <v>2000</v>
      </c>
    </row>
    <row r="55" spans="1:18" s="21" customFormat="1" ht="16.5" customHeight="1">
      <c r="A55" s="69" t="s">
        <v>441</v>
      </c>
      <c r="B55" s="27"/>
      <c r="C55" s="31" t="s">
        <v>112</v>
      </c>
      <c r="D55" s="339">
        <f t="shared" si="7"/>
        <v>33</v>
      </c>
      <c r="E55" s="340" t="s">
        <v>720</v>
      </c>
      <c r="F55" s="340">
        <v>13</v>
      </c>
      <c r="G55" s="340">
        <v>20</v>
      </c>
      <c r="H55" s="340">
        <v>62</v>
      </c>
      <c r="I55" s="340">
        <v>47</v>
      </c>
      <c r="J55" s="58"/>
      <c r="K55" s="352" t="s">
        <v>730</v>
      </c>
      <c r="L55" s="351">
        <v>7540</v>
      </c>
      <c r="M55" s="42" t="s">
        <v>634</v>
      </c>
      <c r="N55" s="35">
        <v>1070</v>
      </c>
      <c r="O55" s="35">
        <v>1580</v>
      </c>
      <c r="P55" s="35">
        <v>1400</v>
      </c>
      <c r="Q55" s="35">
        <v>1370</v>
      </c>
      <c r="R55" s="35">
        <v>2140</v>
      </c>
    </row>
    <row r="56" spans="1:18" s="21" customFormat="1" ht="16.5" customHeight="1">
      <c r="A56" s="69" t="s">
        <v>442</v>
      </c>
      <c r="B56" s="27"/>
      <c r="C56" s="31" t="s">
        <v>114</v>
      </c>
      <c r="D56" s="339">
        <f t="shared" si="7"/>
        <v>14</v>
      </c>
      <c r="E56" s="340" t="s">
        <v>720</v>
      </c>
      <c r="F56" s="340">
        <v>14</v>
      </c>
      <c r="G56" s="340" t="s">
        <v>720</v>
      </c>
      <c r="H56" s="340" t="s">
        <v>720</v>
      </c>
      <c r="I56" s="340">
        <v>1</v>
      </c>
      <c r="J56" s="58"/>
      <c r="K56" s="352" t="s">
        <v>731</v>
      </c>
      <c r="L56" s="351">
        <v>7230</v>
      </c>
      <c r="M56" s="42" t="s">
        <v>634</v>
      </c>
      <c r="N56" s="35">
        <v>960</v>
      </c>
      <c r="O56" s="35">
        <v>1290</v>
      </c>
      <c r="P56" s="35">
        <v>1520</v>
      </c>
      <c r="Q56" s="35">
        <v>1430</v>
      </c>
      <c r="R56" s="35">
        <v>2040</v>
      </c>
    </row>
    <row r="57" spans="1:18" s="21" customFormat="1" ht="16.5" customHeight="1">
      <c r="A57" s="69"/>
      <c r="B57" s="27"/>
      <c r="C57" s="37"/>
      <c r="D57" s="339"/>
      <c r="E57" s="340"/>
      <c r="F57" s="340"/>
      <c r="G57" s="340"/>
      <c r="H57" s="340"/>
      <c r="I57" s="340"/>
      <c r="J57" s="58"/>
      <c r="K57" s="352" t="s">
        <v>732</v>
      </c>
      <c r="L57" s="351">
        <v>7210</v>
      </c>
      <c r="M57" s="42" t="s">
        <v>635</v>
      </c>
      <c r="N57" s="35">
        <v>1250</v>
      </c>
      <c r="O57" s="35">
        <v>1300</v>
      </c>
      <c r="P57" s="35">
        <v>1340</v>
      </c>
      <c r="Q57" s="35">
        <v>1520</v>
      </c>
      <c r="R57" s="35">
        <v>1790</v>
      </c>
    </row>
    <row r="58" spans="1:18" s="21" customFormat="1" ht="16.5" customHeight="1">
      <c r="A58" s="69" t="s">
        <v>443</v>
      </c>
      <c r="B58" s="27"/>
      <c r="C58" s="31" t="s">
        <v>116</v>
      </c>
      <c r="D58" s="339">
        <f t="shared" si="7"/>
        <v>45</v>
      </c>
      <c r="E58" s="340">
        <v>1</v>
      </c>
      <c r="F58" s="340">
        <v>1</v>
      </c>
      <c r="G58" s="340">
        <v>43</v>
      </c>
      <c r="H58" s="340">
        <v>140</v>
      </c>
      <c r="I58" s="340">
        <v>76</v>
      </c>
      <c r="J58" s="58"/>
      <c r="K58" s="349" t="s">
        <v>733</v>
      </c>
      <c r="L58" s="353">
        <f>SUM(N58:R58)</f>
        <v>6901</v>
      </c>
      <c r="M58" s="171" t="s">
        <v>734</v>
      </c>
      <c r="N58" s="172">
        <v>1242</v>
      </c>
      <c r="O58" s="172">
        <v>1628</v>
      </c>
      <c r="P58" s="172">
        <v>1255</v>
      </c>
      <c r="Q58" s="172">
        <v>1428</v>
      </c>
      <c r="R58" s="172">
        <v>1348</v>
      </c>
    </row>
    <row r="59" spans="1:17" s="21" customFormat="1" ht="16.5" customHeight="1">
      <c r="A59" s="69" t="s">
        <v>444</v>
      </c>
      <c r="B59" s="27"/>
      <c r="C59" s="31" t="s">
        <v>118</v>
      </c>
      <c r="D59" s="339">
        <f t="shared" si="7"/>
        <v>100</v>
      </c>
      <c r="E59" s="340" t="s">
        <v>720</v>
      </c>
      <c r="F59" s="340">
        <v>19</v>
      </c>
      <c r="G59" s="340">
        <v>81</v>
      </c>
      <c r="H59" s="340">
        <v>497</v>
      </c>
      <c r="I59" s="340">
        <v>1661</v>
      </c>
      <c r="J59" s="58"/>
      <c r="K59" s="53" t="s">
        <v>445</v>
      </c>
      <c r="L59" s="29"/>
      <c r="M59" s="29"/>
      <c r="N59" s="29"/>
      <c r="O59" s="29"/>
      <c r="P59" s="29"/>
      <c r="Q59" s="29"/>
    </row>
    <row r="60" spans="1:22" s="21" customFormat="1" ht="16.5" customHeight="1">
      <c r="A60" s="176"/>
      <c r="B60" s="54"/>
      <c r="C60" s="55" t="s">
        <v>119</v>
      </c>
      <c r="D60" s="341">
        <f t="shared" si="7"/>
        <v>25</v>
      </c>
      <c r="E60" s="342" t="s">
        <v>720</v>
      </c>
      <c r="F60" s="342">
        <v>9</v>
      </c>
      <c r="G60" s="342">
        <v>16</v>
      </c>
      <c r="H60" s="342">
        <v>58</v>
      </c>
      <c r="I60" s="342">
        <v>99</v>
      </c>
      <c r="J60" s="60"/>
      <c r="K60" s="29" t="s">
        <v>421</v>
      </c>
      <c r="L60" s="29"/>
      <c r="M60" s="29"/>
      <c r="N60" s="29"/>
      <c r="O60" s="29"/>
      <c r="P60" s="29"/>
      <c r="Q60" s="29"/>
      <c r="S60" s="25"/>
      <c r="T60" s="25"/>
      <c r="U60" s="25"/>
      <c r="V60" s="25"/>
    </row>
    <row r="61" spans="1:22" s="21" customFormat="1" ht="16.5" customHeight="1">
      <c r="A61" s="29" t="s">
        <v>421</v>
      </c>
      <c r="B61" s="27"/>
      <c r="C61" s="177"/>
      <c r="D61" s="178"/>
      <c r="E61" s="179"/>
      <c r="F61" s="179"/>
      <c r="G61" s="179"/>
      <c r="H61" s="179"/>
      <c r="I61" s="179"/>
      <c r="J61" s="60"/>
      <c r="K61" s="25"/>
      <c r="L61" s="25"/>
      <c r="M61" s="25"/>
      <c r="N61" s="25"/>
      <c r="O61" s="25"/>
      <c r="P61" s="25"/>
      <c r="Q61" s="56"/>
      <c r="R61" s="25"/>
      <c r="S61" s="25"/>
      <c r="T61" s="25"/>
      <c r="U61" s="25"/>
      <c r="V61" s="25"/>
    </row>
    <row r="62" spans="2:18" ht="16.5" customHeight="1">
      <c r="B62" s="27"/>
      <c r="C62" s="25"/>
      <c r="E62" s="65"/>
      <c r="K62" s="25"/>
      <c r="L62" s="25"/>
      <c r="M62" s="25"/>
      <c r="N62" s="25"/>
      <c r="O62" s="25"/>
      <c r="P62" s="25"/>
      <c r="Q62" s="56"/>
      <c r="R62" s="25"/>
    </row>
    <row r="63" spans="1:5" ht="16.5" customHeight="1">
      <c r="A63" s="21"/>
      <c r="B63" s="21"/>
      <c r="C63" s="25"/>
      <c r="E63" s="65"/>
    </row>
  </sheetData>
  <sheetProtection/>
  <mergeCells count="23">
    <mergeCell ref="A8:C8"/>
    <mergeCell ref="A9:C9"/>
    <mergeCell ref="A4:I4"/>
    <mergeCell ref="K3:R3"/>
    <mergeCell ref="K4:R4"/>
    <mergeCell ref="A7:C7"/>
    <mergeCell ref="G7:H7"/>
    <mergeCell ref="K5:R5"/>
    <mergeCell ref="K20:R20"/>
    <mergeCell ref="M22:Q22"/>
    <mergeCell ref="R7:R8"/>
    <mergeCell ref="M7:Q7"/>
    <mergeCell ref="L7:L8"/>
    <mergeCell ref="K7:K8"/>
    <mergeCell ref="R22:R23"/>
    <mergeCell ref="L22:L23"/>
    <mergeCell ref="K22:K23"/>
    <mergeCell ref="R37:R38"/>
    <mergeCell ref="L37:L38"/>
    <mergeCell ref="K37:K38"/>
    <mergeCell ref="K51:R51"/>
    <mergeCell ref="K35:R35"/>
    <mergeCell ref="M37:Q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view="pageBreakPreview" zoomScale="60" zoomScaleNormal="80" zoomScalePageLayoutView="0" workbookViewId="0" topLeftCell="A37">
      <selection activeCell="A1" sqref="A1"/>
    </sheetView>
  </sheetViews>
  <sheetFormatPr defaultColWidth="10.59765625" defaultRowHeight="18" customHeight="1"/>
  <cols>
    <col min="1" max="1" width="3.59765625" style="80" customWidth="1"/>
    <col min="2" max="2" width="31.69921875" style="80" customWidth="1"/>
    <col min="3" max="18" width="15.59765625" style="80" customWidth="1"/>
    <col min="19" max="19" width="9.8984375" style="80" customWidth="1"/>
    <col min="20" max="24" width="9.8984375" style="78" customWidth="1"/>
    <col min="25" max="36" width="10.59765625" style="78" customWidth="1"/>
    <col min="37" max="16384" width="10.59765625" style="80" customWidth="1"/>
  </cols>
  <sheetData>
    <row r="1" spans="2:18" s="143" customFormat="1" ht="18" customHeight="1">
      <c r="B1" s="1" t="s">
        <v>446</v>
      </c>
      <c r="R1" s="2" t="s">
        <v>447</v>
      </c>
    </row>
    <row r="3" spans="2:18" ht="18" customHeight="1">
      <c r="B3" s="535" t="s">
        <v>736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</row>
    <row r="4" spans="2:18" ht="18" customHeight="1" thickBot="1">
      <c r="B4" s="153"/>
      <c r="C4" s="153"/>
      <c r="D4" s="153"/>
      <c r="E4" s="153"/>
      <c r="F4" s="153"/>
      <c r="G4" s="189" t="s">
        <v>651</v>
      </c>
      <c r="H4" s="153"/>
      <c r="I4" s="180"/>
      <c r="J4" s="180"/>
      <c r="K4" s="180"/>
      <c r="L4" s="180"/>
      <c r="M4" s="180"/>
      <c r="N4" s="180"/>
      <c r="O4" s="145"/>
      <c r="P4" s="99"/>
      <c r="Q4" s="99"/>
      <c r="R4" s="99" t="s">
        <v>469</v>
      </c>
    </row>
    <row r="5" spans="1:18" ht="18" customHeight="1">
      <c r="A5" s="529" t="s">
        <v>531</v>
      </c>
      <c r="B5" s="530"/>
      <c r="C5" s="539" t="s">
        <v>649</v>
      </c>
      <c r="D5" s="540"/>
      <c r="E5" s="541"/>
      <c r="F5" s="544" t="s">
        <v>652</v>
      </c>
      <c r="G5" s="546" t="s">
        <v>650</v>
      </c>
      <c r="H5" s="547"/>
      <c r="I5" s="548"/>
      <c r="J5" s="555" t="s">
        <v>464</v>
      </c>
      <c r="K5" s="556"/>
      <c r="L5" s="556"/>
      <c r="M5" s="556"/>
      <c r="N5" s="556"/>
      <c r="O5" s="556"/>
      <c r="P5" s="556"/>
      <c r="Q5" s="556"/>
      <c r="R5" s="556"/>
    </row>
    <row r="6" spans="1:18" ht="18" customHeight="1">
      <c r="A6" s="531"/>
      <c r="B6" s="532"/>
      <c r="C6" s="542"/>
      <c r="D6" s="542"/>
      <c r="E6" s="543"/>
      <c r="F6" s="545"/>
      <c r="G6" s="549"/>
      <c r="H6" s="550"/>
      <c r="I6" s="551"/>
      <c r="J6" s="552" t="s">
        <v>648</v>
      </c>
      <c r="K6" s="553"/>
      <c r="L6" s="554"/>
      <c r="M6" s="552" t="s">
        <v>646</v>
      </c>
      <c r="N6" s="553"/>
      <c r="O6" s="554"/>
      <c r="P6" s="552" t="s">
        <v>647</v>
      </c>
      <c r="Q6" s="553"/>
      <c r="R6" s="553"/>
    </row>
    <row r="7" spans="1:18" ht="18" customHeight="1">
      <c r="A7" s="533"/>
      <c r="B7" s="534"/>
      <c r="C7" s="191" t="s">
        <v>527</v>
      </c>
      <c r="D7" s="192" t="s">
        <v>528</v>
      </c>
      <c r="E7" s="193" t="s">
        <v>270</v>
      </c>
      <c r="F7" s="194" t="s">
        <v>270</v>
      </c>
      <c r="G7" s="191" t="s">
        <v>527</v>
      </c>
      <c r="H7" s="192" t="s">
        <v>528</v>
      </c>
      <c r="I7" s="193" t="s">
        <v>270</v>
      </c>
      <c r="J7" s="191" t="s">
        <v>527</v>
      </c>
      <c r="K7" s="192" t="s">
        <v>528</v>
      </c>
      <c r="L7" s="193" t="s">
        <v>270</v>
      </c>
      <c r="M7" s="191" t="s">
        <v>527</v>
      </c>
      <c r="N7" s="192" t="s">
        <v>528</v>
      </c>
      <c r="O7" s="193" t="s">
        <v>270</v>
      </c>
      <c r="P7" s="191" t="s">
        <v>527</v>
      </c>
      <c r="Q7" s="192" t="s">
        <v>528</v>
      </c>
      <c r="R7" s="193" t="s">
        <v>270</v>
      </c>
    </row>
    <row r="8" spans="1:38" ht="18" customHeight="1">
      <c r="A8" s="537" t="s">
        <v>8</v>
      </c>
      <c r="B8" s="538"/>
      <c r="C8" s="181">
        <f>SUM(G8,J8,M8,P8,'070'!C9,'070'!F9,'070'!I9,'070'!L9,'070'!R9)</f>
        <v>8702</v>
      </c>
      <c r="D8" s="181">
        <f>SUM(H8,K8,N8,Q8,'070'!D9,'070'!G9,'070'!J9,'070'!M9,'070'!S9)</f>
        <v>321983</v>
      </c>
      <c r="E8" s="181">
        <f>SUM(F8,I8,L8,O8,R8,'070'!E9,'070'!H9,'070'!K9,'070'!N9,'070'!T9)</f>
        <v>166984</v>
      </c>
      <c r="F8" s="181">
        <v>9</v>
      </c>
      <c r="G8" s="181">
        <v>43</v>
      </c>
      <c r="H8" s="181">
        <v>649</v>
      </c>
      <c r="I8" s="181">
        <v>9</v>
      </c>
      <c r="J8" s="181">
        <v>7532</v>
      </c>
      <c r="K8" s="181">
        <v>245943</v>
      </c>
      <c r="L8" s="181">
        <v>10266</v>
      </c>
      <c r="M8" s="181">
        <v>425</v>
      </c>
      <c r="N8" s="181">
        <v>32356</v>
      </c>
      <c r="O8" s="181">
        <v>4939</v>
      </c>
      <c r="P8" s="181">
        <v>89</v>
      </c>
      <c r="Q8" s="181">
        <v>10169</v>
      </c>
      <c r="R8" s="181">
        <v>7323</v>
      </c>
      <c r="AK8" s="183"/>
      <c r="AL8" s="183"/>
    </row>
    <row r="9" spans="1:38" ht="18" customHeight="1">
      <c r="A9" s="524">
        <v>60</v>
      </c>
      <c r="B9" s="525"/>
      <c r="C9" s="354">
        <f>SUM(G9,J9,M9,P9,'070'!C10,'070'!F10,'070'!I10,'070'!L10,'070'!R10)</f>
        <v>8582</v>
      </c>
      <c r="D9" s="182">
        <f>SUM(H9,K9,N9,Q9,'070'!D10,'070'!G10,'070'!J10,'070'!M10,'070'!S10)</f>
        <v>315662</v>
      </c>
      <c r="E9" s="182">
        <f>SUM(F9,I9,L9,O9,R9,'070'!E10,'070'!H10,'070'!K10,'070'!N10,'070'!T10)</f>
        <v>133912</v>
      </c>
      <c r="F9" s="182">
        <v>20</v>
      </c>
      <c r="G9" s="182">
        <v>46</v>
      </c>
      <c r="H9" s="182">
        <v>572</v>
      </c>
      <c r="I9" s="182">
        <v>7</v>
      </c>
      <c r="J9" s="182">
        <v>7359</v>
      </c>
      <c r="K9" s="182">
        <v>241515</v>
      </c>
      <c r="L9" s="182">
        <v>7958</v>
      </c>
      <c r="M9" s="182">
        <v>412</v>
      </c>
      <c r="N9" s="182">
        <v>31618</v>
      </c>
      <c r="O9" s="182">
        <v>4493</v>
      </c>
      <c r="P9" s="182">
        <v>85</v>
      </c>
      <c r="Q9" s="182">
        <v>9872</v>
      </c>
      <c r="R9" s="182">
        <v>8827</v>
      </c>
      <c r="AK9" s="183"/>
      <c r="AL9" s="183"/>
    </row>
    <row r="10" spans="1:38" ht="18" customHeight="1">
      <c r="A10" s="524">
        <v>61</v>
      </c>
      <c r="B10" s="525"/>
      <c r="C10" s="354">
        <f>SUM(G10,J10,M10,P10,'070'!C11,'070'!F11,'070'!I11,'070'!L11,'070'!R11)</f>
        <v>7961</v>
      </c>
      <c r="D10" s="182">
        <f>SUM(H10,K10,N10,Q10,'070'!D11,'070'!G11,'070'!J11,'070'!M11,'070'!S11)</f>
        <v>284770</v>
      </c>
      <c r="E10" s="182">
        <f>SUM(F10,I10,L10,O10,R10,'070'!E11,'070'!H11,'070'!K11,'070'!N11,'070'!T11)</f>
        <v>150219</v>
      </c>
      <c r="F10" s="182">
        <v>13</v>
      </c>
      <c r="G10" s="182">
        <v>29</v>
      </c>
      <c r="H10" s="182">
        <v>366</v>
      </c>
      <c r="I10" s="182">
        <v>11</v>
      </c>
      <c r="J10" s="182">
        <v>6820</v>
      </c>
      <c r="K10" s="182">
        <v>217009</v>
      </c>
      <c r="L10" s="182">
        <v>8753</v>
      </c>
      <c r="M10" s="182">
        <v>399</v>
      </c>
      <c r="N10" s="182">
        <v>29999</v>
      </c>
      <c r="O10" s="182">
        <v>4160</v>
      </c>
      <c r="P10" s="182">
        <v>81</v>
      </c>
      <c r="Q10" s="182">
        <v>9329</v>
      </c>
      <c r="R10" s="182">
        <v>7002</v>
      </c>
      <c r="AK10" s="183"/>
      <c r="AL10" s="183"/>
    </row>
    <row r="11" spans="1:38" ht="18" customHeight="1">
      <c r="A11" s="524">
        <v>62</v>
      </c>
      <c r="B11" s="526"/>
      <c r="C11" s="182">
        <f>SUM(G11,J11,M11,P11,'070'!C12,'070'!F12,'070'!I12,'070'!L12,'070'!R12)</f>
        <v>7636</v>
      </c>
      <c r="D11" s="182">
        <f>SUM(H11,K11,N11,Q11,'070'!D12,'070'!G12,'070'!J12,'070'!M12,'070'!S12)</f>
        <v>289735</v>
      </c>
      <c r="E11" s="182">
        <f>SUM(F11,I11,L11,O11,R11,'070'!E12,'070'!H12,'070'!K12,'070'!N12,'070'!T12)</f>
        <v>174701</v>
      </c>
      <c r="F11" s="182">
        <v>12</v>
      </c>
      <c r="G11" s="182">
        <v>27</v>
      </c>
      <c r="H11" s="182">
        <v>301</v>
      </c>
      <c r="I11" s="182">
        <v>7</v>
      </c>
      <c r="J11" s="182">
        <v>6532</v>
      </c>
      <c r="K11" s="182">
        <v>217883</v>
      </c>
      <c r="L11" s="182">
        <v>7509</v>
      </c>
      <c r="M11" s="182">
        <v>397</v>
      </c>
      <c r="N11" s="182">
        <v>33251</v>
      </c>
      <c r="O11" s="182">
        <v>4811</v>
      </c>
      <c r="P11" s="182">
        <v>78</v>
      </c>
      <c r="Q11" s="182">
        <v>10301</v>
      </c>
      <c r="R11" s="182">
        <v>10960</v>
      </c>
      <c r="AK11" s="183"/>
      <c r="AL11" s="183"/>
    </row>
    <row r="12" spans="1:38" ht="18" customHeight="1">
      <c r="A12" s="527">
        <v>63</v>
      </c>
      <c r="B12" s="528"/>
      <c r="C12" s="372">
        <f>SUM(G12,J12,M12,P12,'070'!C13,'070'!F13,'070'!I13,'070'!L13,'070'!R13)</f>
        <v>8041</v>
      </c>
      <c r="D12" s="372">
        <f>SUM(H12,K12,N12,Q12,'070'!D13,'070'!G13,'070'!J13,'070'!M13,'070'!S13)</f>
        <v>287993</v>
      </c>
      <c r="E12" s="372">
        <f>SUM(F12,I12,L12,O12,R12,'070'!E13,'070'!H13,'070'!K13,'070'!N13,'070'!T13)</f>
        <v>174238</v>
      </c>
      <c r="F12" s="360">
        <f>SUM(F15:F65)</f>
        <v>10</v>
      </c>
      <c r="G12" s="360">
        <f>SUM(G15:G65)</f>
        <v>26</v>
      </c>
      <c r="H12" s="360">
        <f>SUM(H15:H65)</f>
        <v>275</v>
      </c>
      <c r="I12" s="360">
        <f>SUM(I15:I65)</f>
        <v>8</v>
      </c>
      <c r="J12" s="360">
        <v>6919</v>
      </c>
      <c r="K12" s="360">
        <v>219180</v>
      </c>
      <c r="L12" s="360">
        <v>9199</v>
      </c>
      <c r="M12" s="360">
        <v>444</v>
      </c>
      <c r="N12" s="360">
        <v>33687</v>
      </c>
      <c r="O12" s="360">
        <v>5122</v>
      </c>
      <c r="P12" s="360">
        <v>77</v>
      </c>
      <c r="Q12" s="360">
        <v>9307</v>
      </c>
      <c r="R12" s="360">
        <v>8815</v>
      </c>
      <c r="AK12" s="183"/>
      <c r="AL12" s="183"/>
    </row>
    <row r="13" spans="2:38" ht="18" customHeight="1">
      <c r="B13" s="184"/>
      <c r="C13" s="355"/>
      <c r="D13" s="185"/>
      <c r="E13" s="185"/>
      <c r="F13" s="355"/>
      <c r="G13" s="355"/>
      <c r="H13" s="355"/>
      <c r="I13" s="355"/>
      <c r="J13" s="355"/>
      <c r="K13" s="355"/>
      <c r="L13" s="185"/>
      <c r="M13" s="355"/>
      <c r="N13" s="355"/>
      <c r="O13" s="185"/>
      <c r="P13" s="355"/>
      <c r="Q13" s="355"/>
      <c r="R13" s="185"/>
      <c r="AK13" s="183"/>
      <c r="AL13" s="183"/>
    </row>
    <row r="14" spans="1:38" ht="18" customHeight="1">
      <c r="A14" s="400" t="s">
        <v>470</v>
      </c>
      <c r="B14" s="522"/>
      <c r="C14" s="356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AK14" s="183"/>
      <c r="AL14" s="183"/>
    </row>
    <row r="15" spans="2:38" ht="18" customHeight="1">
      <c r="B15" s="114" t="s">
        <v>271</v>
      </c>
      <c r="C15" s="356" t="s">
        <v>720</v>
      </c>
      <c r="D15" s="357" t="s">
        <v>720</v>
      </c>
      <c r="E15" s="357" t="s">
        <v>720</v>
      </c>
      <c r="F15" s="357" t="s">
        <v>737</v>
      </c>
      <c r="G15" s="357" t="s">
        <v>737</v>
      </c>
      <c r="H15" s="357" t="s">
        <v>737</v>
      </c>
      <c r="I15" s="357" t="s">
        <v>737</v>
      </c>
      <c r="J15" s="357" t="s">
        <v>737</v>
      </c>
      <c r="K15" s="357" t="s">
        <v>737</v>
      </c>
      <c r="L15" s="357" t="s">
        <v>737</v>
      </c>
      <c r="M15" s="357" t="s">
        <v>737</v>
      </c>
      <c r="N15" s="357" t="s">
        <v>737</v>
      </c>
      <c r="O15" s="357" t="s">
        <v>737</v>
      </c>
      <c r="P15" s="357" t="s">
        <v>720</v>
      </c>
      <c r="Q15" s="357" t="s">
        <v>720</v>
      </c>
      <c r="R15" s="357" t="s">
        <v>720</v>
      </c>
      <c r="AK15" s="183"/>
      <c r="AL15" s="183"/>
    </row>
    <row r="16" spans="2:38" ht="18" customHeight="1">
      <c r="B16" s="114" t="s">
        <v>272</v>
      </c>
      <c r="C16" s="354">
        <f>SUM(G16,J16,M16,P16,'070'!C17,'070'!F17,'070'!I17,'070'!L17,'070'!R17)</f>
        <v>36</v>
      </c>
      <c r="D16" s="182">
        <f>SUM(H16,K16,N16,Q16,'070'!D17,'070'!G17,'070'!J17,'070'!M17,'070'!S17)</f>
        <v>5842</v>
      </c>
      <c r="E16" s="182">
        <f>SUM(I16,L16,O16,R16,'070'!E17,'070'!H17,'070'!K17,'070'!N17,'070'!T17)</f>
        <v>4069</v>
      </c>
      <c r="F16" s="357" t="s">
        <v>737</v>
      </c>
      <c r="G16" s="357" t="s">
        <v>737</v>
      </c>
      <c r="H16" s="357" t="s">
        <v>737</v>
      </c>
      <c r="I16" s="357" t="s">
        <v>737</v>
      </c>
      <c r="J16" s="357" t="s">
        <v>737</v>
      </c>
      <c r="K16" s="357" t="s">
        <v>737</v>
      </c>
      <c r="L16" s="357" t="s">
        <v>737</v>
      </c>
      <c r="M16" s="357" t="s">
        <v>737</v>
      </c>
      <c r="N16" s="357" t="s">
        <v>737</v>
      </c>
      <c r="O16" s="357" t="s">
        <v>737</v>
      </c>
      <c r="P16" s="357">
        <v>8</v>
      </c>
      <c r="Q16" s="357">
        <v>1169</v>
      </c>
      <c r="R16" s="357">
        <v>431</v>
      </c>
      <c r="AK16" s="183"/>
      <c r="AL16" s="183"/>
    </row>
    <row r="17" spans="2:38" ht="18" customHeight="1">
      <c r="B17" s="68" t="s">
        <v>653</v>
      </c>
      <c r="C17" s="354">
        <f>SUM(G17,J17,M17,P17,'070'!C18,'070'!F18,'070'!I18,'070'!L18,'070'!R18)</f>
        <v>162</v>
      </c>
      <c r="D17" s="182">
        <f>SUM(H17,K17,N17,Q17,'070'!D18,'070'!G18,'070'!J18,'070'!M18,'070'!S18)</f>
        <v>15189</v>
      </c>
      <c r="E17" s="182">
        <f>SUM(I17,L17,O17,R17,'070'!E18,'070'!H18,'070'!K18,'070'!N18,'070'!T18)</f>
        <v>3687</v>
      </c>
      <c r="F17" s="357" t="s">
        <v>737</v>
      </c>
      <c r="G17" s="357" t="s">
        <v>737</v>
      </c>
      <c r="H17" s="357" t="s">
        <v>737</v>
      </c>
      <c r="I17" s="357" t="s">
        <v>737</v>
      </c>
      <c r="J17" s="357">
        <v>64</v>
      </c>
      <c r="K17" s="357">
        <v>5555</v>
      </c>
      <c r="L17" s="357">
        <v>1148</v>
      </c>
      <c r="M17" s="357">
        <v>76</v>
      </c>
      <c r="N17" s="357">
        <v>6489</v>
      </c>
      <c r="O17" s="357">
        <v>1113</v>
      </c>
      <c r="P17" s="357">
        <v>22</v>
      </c>
      <c r="Q17" s="357">
        <v>3145</v>
      </c>
      <c r="R17" s="357">
        <v>1426</v>
      </c>
      <c r="AK17" s="183"/>
      <c r="AL17" s="183"/>
    </row>
    <row r="18" spans="2:38" ht="18" customHeight="1">
      <c r="B18" s="114" t="s">
        <v>128</v>
      </c>
      <c r="C18" s="182">
        <f>SUM(G18,J18,M18,P18,'070'!C19,'070'!F19,'070'!I19,'070'!L19,'070'!R19)</f>
        <v>492</v>
      </c>
      <c r="D18" s="182">
        <f>SUM(H18,K18,N18,Q18,'070'!D19,'070'!G19,'070'!J19,'070'!M19,'070'!S19)</f>
        <v>32099</v>
      </c>
      <c r="E18" s="182">
        <f>SUM(I18,L18,O18,R18,'070'!E19,'070'!H19,'070'!K19,'070'!N19,'070'!T19)</f>
        <v>1227</v>
      </c>
      <c r="F18" s="357" t="s">
        <v>737</v>
      </c>
      <c r="G18" s="357" t="s">
        <v>737</v>
      </c>
      <c r="H18" s="357" t="s">
        <v>737</v>
      </c>
      <c r="I18" s="357" t="s">
        <v>737</v>
      </c>
      <c r="J18" s="357">
        <v>492</v>
      </c>
      <c r="K18" s="357">
        <v>32099</v>
      </c>
      <c r="L18" s="357">
        <v>1227</v>
      </c>
      <c r="M18" s="357" t="s">
        <v>737</v>
      </c>
      <c r="N18" s="357" t="s">
        <v>737</v>
      </c>
      <c r="O18" s="357" t="s">
        <v>737</v>
      </c>
      <c r="P18" s="357" t="s">
        <v>737</v>
      </c>
      <c r="Q18" s="357" t="s">
        <v>737</v>
      </c>
      <c r="R18" s="357" t="s">
        <v>737</v>
      </c>
      <c r="AK18" s="183"/>
      <c r="AL18" s="183"/>
    </row>
    <row r="19" spans="2:38" ht="18" customHeight="1">
      <c r="B19" s="114" t="s">
        <v>273</v>
      </c>
      <c r="C19" s="356" t="s">
        <v>720</v>
      </c>
      <c r="D19" s="357" t="s">
        <v>720</v>
      </c>
      <c r="E19" s="357" t="s">
        <v>720</v>
      </c>
      <c r="F19" s="357" t="s">
        <v>737</v>
      </c>
      <c r="G19" s="357" t="s">
        <v>737</v>
      </c>
      <c r="H19" s="357" t="s">
        <v>737</v>
      </c>
      <c r="I19" s="357" t="s">
        <v>737</v>
      </c>
      <c r="J19" s="357" t="s">
        <v>720</v>
      </c>
      <c r="K19" s="357" t="s">
        <v>720</v>
      </c>
      <c r="L19" s="357" t="s">
        <v>720</v>
      </c>
      <c r="M19" s="357" t="s">
        <v>737</v>
      </c>
      <c r="N19" s="357" t="s">
        <v>737</v>
      </c>
      <c r="O19" s="357" t="s">
        <v>737</v>
      </c>
      <c r="P19" s="357" t="s">
        <v>737</v>
      </c>
      <c r="Q19" s="357" t="s">
        <v>737</v>
      </c>
      <c r="R19" s="357" t="s">
        <v>737</v>
      </c>
      <c r="AK19" s="183"/>
      <c r="AL19" s="183"/>
    </row>
    <row r="20" spans="2:38" ht="18" customHeight="1">
      <c r="B20" s="115"/>
      <c r="C20" s="356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AK20" s="183"/>
      <c r="AL20" s="183"/>
    </row>
    <row r="21" spans="1:38" ht="18" customHeight="1">
      <c r="A21" s="400" t="s">
        <v>241</v>
      </c>
      <c r="B21" s="522"/>
      <c r="C21" s="356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AK21" s="183"/>
      <c r="AL21" s="183"/>
    </row>
    <row r="22" spans="2:38" ht="18" customHeight="1">
      <c r="B22" s="114" t="s">
        <v>274</v>
      </c>
      <c r="C22" s="354">
        <f>SUM(G22,J22,M22,P22,'070'!C23,'070'!F23,'070'!I23,'070'!L23,'070'!R23)</f>
        <v>3</v>
      </c>
      <c r="D22" s="182">
        <f>SUM(H22,K22,N22,Q22,'070'!D23,'070'!G23,'070'!J23,'070'!M23,'070'!S23)</f>
        <v>439</v>
      </c>
      <c r="E22" s="182">
        <f>SUM(I22,L22,O22,R22,'070'!E23,'070'!H23,'070'!K23,'070'!N23,'070'!T23)</f>
        <v>87823</v>
      </c>
      <c r="F22" s="357" t="s">
        <v>737</v>
      </c>
      <c r="G22" s="357" t="s">
        <v>737</v>
      </c>
      <c r="H22" s="357" t="s">
        <v>737</v>
      </c>
      <c r="I22" s="357" t="s">
        <v>737</v>
      </c>
      <c r="J22" s="357" t="s">
        <v>737</v>
      </c>
      <c r="K22" s="357" t="s">
        <v>737</v>
      </c>
      <c r="L22" s="357" t="s">
        <v>737</v>
      </c>
      <c r="M22" s="357" t="s">
        <v>737</v>
      </c>
      <c r="N22" s="357" t="s">
        <v>737</v>
      </c>
      <c r="O22" s="357" t="s">
        <v>737</v>
      </c>
      <c r="P22" s="357" t="s">
        <v>737</v>
      </c>
      <c r="Q22" s="357" t="s">
        <v>737</v>
      </c>
      <c r="R22" s="357" t="s">
        <v>737</v>
      </c>
      <c r="AK22" s="183"/>
      <c r="AL22" s="183"/>
    </row>
    <row r="23" spans="2:38" ht="18" customHeight="1">
      <c r="B23" s="114" t="s">
        <v>275</v>
      </c>
      <c r="C23" s="182">
        <f>SUM(G23,J23,M23,P23,'070'!C24,'070'!F24,'070'!I24,'070'!L24,'070'!R24)</f>
        <v>9</v>
      </c>
      <c r="D23" s="182">
        <f>SUM(H23,K23,N23,Q23,'070'!D24,'070'!G24,'070'!J24,'070'!M24,'070'!S24)</f>
        <v>719</v>
      </c>
      <c r="E23" s="182">
        <f>SUM(I23,L23,O23,R23,'070'!E24,'070'!H24,'070'!K24,'070'!N24,'070'!T24)</f>
        <v>5896</v>
      </c>
      <c r="F23" s="357" t="s">
        <v>737</v>
      </c>
      <c r="G23" s="357" t="s">
        <v>737</v>
      </c>
      <c r="H23" s="357" t="s">
        <v>737</v>
      </c>
      <c r="I23" s="357" t="s">
        <v>737</v>
      </c>
      <c r="J23" s="357" t="s">
        <v>737</v>
      </c>
      <c r="K23" s="357" t="s">
        <v>737</v>
      </c>
      <c r="L23" s="357" t="s">
        <v>737</v>
      </c>
      <c r="M23" s="357" t="s">
        <v>737</v>
      </c>
      <c r="N23" s="357" t="s">
        <v>737</v>
      </c>
      <c r="O23" s="357" t="s">
        <v>737</v>
      </c>
      <c r="P23" s="357">
        <v>9</v>
      </c>
      <c r="Q23" s="357">
        <v>719</v>
      </c>
      <c r="R23" s="357">
        <v>5896</v>
      </c>
      <c r="AK23" s="183"/>
      <c r="AL23" s="183"/>
    </row>
    <row r="24" spans="2:38" ht="18" customHeight="1">
      <c r="B24" s="114" t="s">
        <v>276</v>
      </c>
      <c r="C24" s="356" t="s">
        <v>720</v>
      </c>
      <c r="D24" s="357" t="s">
        <v>720</v>
      </c>
      <c r="E24" s="357" t="s">
        <v>720</v>
      </c>
      <c r="F24" s="357" t="s">
        <v>737</v>
      </c>
      <c r="G24" s="357" t="s">
        <v>737</v>
      </c>
      <c r="H24" s="357" t="s">
        <v>737</v>
      </c>
      <c r="I24" s="357" t="s">
        <v>737</v>
      </c>
      <c r="J24" s="357" t="s">
        <v>737</v>
      </c>
      <c r="K24" s="357" t="s">
        <v>737</v>
      </c>
      <c r="L24" s="357" t="s">
        <v>737</v>
      </c>
      <c r="M24" s="357" t="s">
        <v>737</v>
      </c>
      <c r="N24" s="357" t="s">
        <v>737</v>
      </c>
      <c r="O24" s="357" t="s">
        <v>737</v>
      </c>
      <c r="P24" s="357" t="s">
        <v>737</v>
      </c>
      <c r="Q24" s="357" t="s">
        <v>737</v>
      </c>
      <c r="R24" s="357" t="s">
        <v>737</v>
      </c>
      <c r="AK24" s="183"/>
      <c r="AL24" s="183"/>
    </row>
    <row r="25" spans="2:38" ht="18" customHeight="1">
      <c r="B25" s="114" t="s">
        <v>243</v>
      </c>
      <c r="C25" s="182">
        <f>SUM(G25,J25,M25,P25,'070'!C26,'070'!F26,'070'!I26,'070'!L26,'070'!R26)</f>
        <v>10</v>
      </c>
      <c r="D25" s="182">
        <f>SUM(H25,K25,N25,Q25,'070'!D26,'070'!G26,'070'!J26,'070'!M26,'070'!S26)</f>
        <v>508</v>
      </c>
      <c r="E25" s="182">
        <f>SUM(I25,L25,O25,R25,'070'!E26,'070'!H26,'070'!K26,'070'!N26,'070'!T26)</f>
        <v>269</v>
      </c>
      <c r="F25" s="357" t="s">
        <v>737</v>
      </c>
      <c r="G25" s="357" t="s">
        <v>737</v>
      </c>
      <c r="H25" s="357" t="s">
        <v>737</v>
      </c>
      <c r="I25" s="357" t="s">
        <v>737</v>
      </c>
      <c r="J25" s="357">
        <v>10</v>
      </c>
      <c r="K25" s="357">
        <v>508</v>
      </c>
      <c r="L25" s="357">
        <v>269</v>
      </c>
      <c r="M25" s="357" t="s">
        <v>737</v>
      </c>
      <c r="N25" s="357" t="s">
        <v>737</v>
      </c>
      <c r="O25" s="357" t="s">
        <v>737</v>
      </c>
      <c r="P25" s="357" t="s">
        <v>737</v>
      </c>
      <c r="Q25" s="357" t="s">
        <v>737</v>
      </c>
      <c r="R25" s="357" t="s">
        <v>737</v>
      </c>
      <c r="AK25" s="183"/>
      <c r="AL25" s="183"/>
    </row>
    <row r="26" spans="2:38" ht="18" customHeight="1">
      <c r="B26" s="114"/>
      <c r="C26" s="356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AK26" s="183"/>
      <c r="AL26" s="183"/>
    </row>
    <row r="27" spans="1:38" ht="18" customHeight="1">
      <c r="A27" s="400" t="s">
        <v>244</v>
      </c>
      <c r="B27" s="522"/>
      <c r="C27" s="356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AK27" s="183"/>
      <c r="AL27" s="183"/>
    </row>
    <row r="28" spans="2:38" ht="18" customHeight="1">
      <c r="B28" s="114" t="s">
        <v>245</v>
      </c>
      <c r="C28" s="182">
        <f>SUM(G28,J28,M28,P28,'070'!C29,'070'!F29,'070'!I29,'070'!L29,'070'!R29)</f>
        <v>1</v>
      </c>
      <c r="D28" s="182">
        <f>SUM(H28,K28,N28,Q28,'070'!D29,'070'!G29,'070'!J29,'070'!M29,'070'!S29)</f>
        <v>65</v>
      </c>
      <c r="E28" s="182">
        <f>SUM(I28,L28,O28,R28,'070'!E29,'070'!H29,'070'!K29,'070'!N29,'070'!T29)</f>
        <v>1172</v>
      </c>
      <c r="F28" s="357" t="s">
        <v>737</v>
      </c>
      <c r="G28" s="357" t="s">
        <v>737</v>
      </c>
      <c r="H28" s="357" t="s">
        <v>737</v>
      </c>
      <c r="I28" s="357" t="s">
        <v>737</v>
      </c>
      <c r="J28" s="357" t="s">
        <v>737</v>
      </c>
      <c r="K28" s="357" t="s">
        <v>737</v>
      </c>
      <c r="L28" s="357" t="s">
        <v>737</v>
      </c>
      <c r="M28" s="357" t="s">
        <v>737</v>
      </c>
      <c r="N28" s="357" t="s">
        <v>737</v>
      </c>
      <c r="O28" s="357" t="s">
        <v>737</v>
      </c>
      <c r="P28" s="357" t="s">
        <v>737</v>
      </c>
      <c r="Q28" s="357" t="s">
        <v>737</v>
      </c>
      <c r="R28" s="357" t="s">
        <v>737</v>
      </c>
      <c r="AK28" s="183"/>
      <c r="AL28" s="183"/>
    </row>
    <row r="29" spans="2:38" ht="18" customHeight="1">
      <c r="B29" s="114" t="s">
        <v>277</v>
      </c>
      <c r="C29" s="356" t="s">
        <v>720</v>
      </c>
      <c r="D29" s="357" t="s">
        <v>720</v>
      </c>
      <c r="E29" s="357" t="s">
        <v>720</v>
      </c>
      <c r="F29" s="357" t="s">
        <v>737</v>
      </c>
      <c r="G29" s="357" t="s">
        <v>737</v>
      </c>
      <c r="H29" s="357" t="s">
        <v>737</v>
      </c>
      <c r="I29" s="357" t="s">
        <v>737</v>
      </c>
      <c r="J29" s="357" t="s">
        <v>737</v>
      </c>
      <c r="K29" s="357" t="s">
        <v>737</v>
      </c>
      <c r="L29" s="357" t="s">
        <v>737</v>
      </c>
      <c r="M29" s="357" t="s">
        <v>737</v>
      </c>
      <c r="N29" s="357" t="s">
        <v>737</v>
      </c>
      <c r="O29" s="357" t="s">
        <v>737</v>
      </c>
      <c r="P29" s="357" t="s">
        <v>737</v>
      </c>
      <c r="Q29" s="357" t="s">
        <v>737</v>
      </c>
      <c r="R29" s="357" t="s">
        <v>737</v>
      </c>
      <c r="AK29" s="183"/>
      <c r="AL29" s="183"/>
    </row>
    <row r="30" spans="2:38" ht="18" customHeight="1">
      <c r="B30" s="114"/>
      <c r="C30" s="356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AK30" s="183"/>
      <c r="AL30" s="183"/>
    </row>
    <row r="31" spans="1:38" ht="18" customHeight="1">
      <c r="A31" s="400" t="s">
        <v>246</v>
      </c>
      <c r="B31" s="522"/>
      <c r="C31" s="356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AK31" s="183"/>
      <c r="AL31" s="183"/>
    </row>
    <row r="32" spans="2:38" ht="18" customHeight="1">
      <c r="B32" s="114" t="s">
        <v>278</v>
      </c>
      <c r="C32" s="356" t="s">
        <v>720</v>
      </c>
      <c r="D32" s="357" t="s">
        <v>720</v>
      </c>
      <c r="E32" s="357" t="s">
        <v>720</v>
      </c>
      <c r="F32" s="357" t="s">
        <v>737</v>
      </c>
      <c r="G32" s="357" t="s">
        <v>737</v>
      </c>
      <c r="H32" s="357" t="s">
        <v>737</v>
      </c>
      <c r="I32" s="357" t="s">
        <v>737</v>
      </c>
      <c r="J32" s="357" t="s">
        <v>737</v>
      </c>
      <c r="K32" s="357" t="s">
        <v>737</v>
      </c>
      <c r="L32" s="357" t="s">
        <v>737</v>
      </c>
      <c r="M32" s="357" t="s">
        <v>737</v>
      </c>
      <c r="N32" s="357" t="s">
        <v>737</v>
      </c>
      <c r="O32" s="357" t="s">
        <v>737</v>
      </c>
      <c r="P32" s="357" t="s">
        <v>737</v>
      </c>
      <c r="Q32" s="357" t="s">
        <v>737</v>
      </c>
      <c r="R32" s="357" t="s">
        <v>737</v>
      </c>
      <c r="AK32" s="183"/>
      <c r="AL32" s="183"/>
    </row>
    <row r="33" spans="2:38" ht="18" customHeight="1">
      <c r="B33" s="114" t="s">
        <v>247</v>
      </c>
      <c r="C33" s="354">
        <f>SUM(G33,J33,M33,P33,'070'!C34,'070'!F34,'070'!I34,'070'!L34,'070'!R34)</f>
        <v>17</v>
      </c>
      <c r="D33" s="182">
        <f>SUM(H33,K33,N33,Q33,'070'!D34,'070'!G34,'070'!J34,'070'!M34,'070'!S34)</f>
        <v>850</v>
      </c>
      <c r="E33" s="182">
        <f>SUM(I33,L33,O33,R33,'070'!E34,'070'!H34,'070'!K34,'070'!N34,'070'!T34)</f>
        <v>749</v>
      </c>
      <c r="F33" s="357" t="s">
        <v>737</v>
      </c>
      <c r="G33" s="357" t="s">
        <v>737</v>
      </c>
      <c r="H33" s="357" t="s">
        <v>737</v>
      </c>
      <c r="I33" s="357" t="s">
        <v>737</v>
      </c>
      <c r="J33" s="357" t="s">
        <v>737</v>
      </c>
      <c r="K33" s="357" t="s">
        <v>737</v>
      </c>
      <c r="L33" s="357" t="s">
        <v>737</v>
      </c>
      <c r="M33" s="357" t="s">
        <v>737</v>
      </c>
      <c r="N33" s="357" t="s">
        <v>737</v>
      </c>
      <c r="O33" s="357" t="s">
        <v>737</v>
      </c>
      <c r="P33" s="357" t="s">
        <v>737</v>
      </c>
      <c r="Q33" s="357" t="s">
        <v>737</v>
      </c>
      <c r="R33" s="357" t="s">
        <v>720</v>
      </c>
      <c r="AK33" s="183"/>
      <c r="AL33" s="183"/>
    </row>
    <row r="34" spans="2:38" ht="18" customHeight="1">
      <c r="B34" s="114" t="s">
        <v>248</v>
      </c>
      <c r="C34" s="354">
        <f>SUM(G34,J34,M34,P34,'070'!C35,'070'!F35,'070'!I35,'070'!L35,'070'!R35)</f>
        <v>33</v>
      </c>
      <c r="D34" s="182">
        <f>SUM(H34,K34,N34,Q34,'070'!D35,'070'!G35,'070'!J35,'070'!M35,'070'!S35)</f>
        <v>5848</v>
      </c>
      <c r="E34" s="182">
        <f>SUM(I34,L34,O34,R34,'070'!E35,'070'!H35,'070'!K35,'070'!N35,'070'!T35)</f>
        <v>11532</v>
      </c>
      <c r="F34" s="357" t="s">
        <v>737</v>
      </c>
      <c r="G34" s="357" t="s">
        <v>737</v>
      </c>
      <c r="H34" s="357" t="s">
        <v>737</v>
      </c>
      <c r="I34" s="357" t="s">
        <v>737</v>
      </c>
      <c r="J34" s="357" t="s">
        <v>737</v>
      </c>
      <c r="K34" s="357" t="s">
        <v>737</v>
      </c>
      <c r="L34" s="357" t="s">
        <v>737</v>
      </c>
      <c r="M34" s="357" t="s">
        <v>737</v>
      </c>
      <c r="N34" s="357" t="s">
        <v>737</v>
      </c>
      <c r="O34" s="357" t="s">
        <v>737</v>
      </c>
      <c r="P34" s="357" t="s">
        <v>737</v>
      </c>
      <c r="Q34" s="357" t="s">
        <v>737</v>
      </c>
      <c r="R34" s="357" t="s">
        <v>737</v>
      </c>
      <c r="AK34" s="183"/>
      <c r="AL34" s="183"/>
    </row>
    <row r="35" spans="1:38" ht="18" customHeight="1">
      <c r="A35" s="190"/>
      <c r="B35" s="68" t="s">
        <v>249</v>
      </c>
      <c r="C35" s="182">
        <f>SUM(G35,J35,M35,P35,'070'!C36,'070'!F36,'070'!I36,'070'!L36,'070'!R36)</f>
        <v>1941</v>
      </c>
      <c r="D35" s="182">
        <f>SUM(H35,K35,N35,Q35,'070'!D36,'070'!G36,'070'!J36,'070'!M36,'070'!S36)</f>
        <v>118072</v>
      </c>
      <c r="E35" s="182">
        <f>SUM(I35,L35,O35,R35,'070'!E36,'070'!H36,'070'!K36,'070'!N36,'070'!T36)</f>
        <v>2714</v>
      </c>
      <c r="F35" s="357" t="s">
        <v>737</v>
      </c>
      <c r="G35" s="357">
        <v>4</v>
      </c>
      <c r="H35" s="357">
        <v>110</v>
      </c>
      <c r="I35" s="357">
        <v>0</v>
      </c>
      <c r="J35" s="357">
        <v>1831</v>
      </c>
      <c r="K35" s="357">
        <v>110404</v>
      </c>
      <c r="L35" s="357">
        <v>2212</v>
      </c>
      <c r="M35" s="357">
        <v>103</v>
      </c>
      <c r="N35" s="357">
        <v>7420</v>
      </c>
      <c r="O35" s="357">
        <v>473</v>
      </c>
      <c r="P35" s="357">
        <v>3</v>
      </c>
      <c r="Q35" s="357">
        <v>138</v>
      </c>
      <c r="R35" s="357">
        <v>29</v>
      </c>
      <c r="AK35" s="183"/>
      <c r="AL35" s="183"/>
    </row>
    <row r="36" spans="2:38" ht="18" customHeight="1">
      <c r="B36" s="114"/>
      <c r="C36" s="356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AK36" s="183"/>
      <c r="AL36" s="183"/>
    </row>
    <row r="37" spans="1:38" ht="18" customHeight="1">
      <c r="A37" s="419" t="s">
        <v>250</v>
      </c>
      <c r="B37" s="523"/>
      <c r="C37" s="356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AK37" s="183"/>
      <c r="AL37" s="183"/>
    </row>
    <row r="38" spans="2:38" ht="18" customHeight="1">
      <c r="B38" s="114" t="s">
        <v>279</v>
      </c>
      <c r="C38" s="356" t="s">
        <v>720</v>
      </c>
      <c r="D38" s="357" t="s">
        <v>720</v>
      </c>
      <c r="E38" s="357" t="s">
        <v>720</v>
      </c>
      <c r="F38" s="357" t="s">
        <v>737</v>
      </c>
      <c r="G38" s="357" t="s">
        <v>737</v>
      </c>
      <c r="H38" s="357" t="s">
        <v>737</v>
      </c>
      <c r="I38" s="357" t="s">
        <v>737</v>
      </c>
      <c r="J38" s="357" t="s">
        <v>737</v>
      </c>
      <c r="K38" s="357" t="s">
        <v>737</v>
      </c>
      <c r="L38" s="357" t="s">
        <v>737</v>
      </c>
      <c r="M38" s="357" t="s">
        <v>737</v>
      </c>
      <c r="N38" s="357" t="s">
        <v>737</v>
      </c>
      <c r="O38" s="357" t="s">
        <v>737</v>
      </c>
      <c r="P38" s="357" t="s">
        <v>737</v>
      </c>
      <c r="Q38" s="357" t="s">
        <v>737</v>
      </c>
      <c r="R38" s="357" t="s">
        <v>737</v>
      </c>
      <c r="AK38" s="183"/>
      <c r="AL38" s="183"/>
    </row>
    <row r="39" spans="2:38" ht="18" customHeight="1">
      <c r="B39" s="114" t="s">
        <v>251</v>
      </c>
      <c r="C39" s="354">
        <f>SUM(G39,J39,M39,P39,'070'!C40,'070'!F40,'070'!I40,'070'!L40,'070'!R40)</f>
        <v>84</v>
      </c>
      <c r="D39" s="182">
        <f>SUM(H39,K39,N39,Q39,'070'!D40,'070'!G40,'070'!J40,'070'!M40,'070'!S40)</f>
        <v>1025</v>
      </c>
      <c r="E39" s="182">
        <f>SUM(I39,L39,O39,R39,'070'!E40,'070'!H40,'070'!K40,'070'!N40,'070'!T40)</f>
        <v>45</v>
      </c>
      <c r="F39" s="357" t="s">
        <v>737</v>
      </c>
      <c r="G39" s="357" t="s">
        <v>737</v>
      </c>
      <c r="H39" s="357" t="s">
        <v>737</v>
      </c>
      <c r="I39" s="357" t="s">
        <v>737</v>
      </c>
      <c r="J39" s="357">
        <v>74</v>
      </c>
      <c r="K39" s="357">
        <v>945</v>
      </c>
      <c r="L39" s="357">
        <v>42</v>
      </c>
      <c r="M39" s="357">
        <v>10</v>
      </c>
      <c r="N39" s="357">
        <v>80</v>
      </c>
      <c r="O39" s="357">
        <v>3</v>
      </c>
      <c r="P39" s="357" t="s">
        <v>737</v>
      </c>
      <c r="Q39" s="357" t="s">
        <v>737</v>
      </c>
      <c r="R39" s="357" t="s">
        <v>737</v>
      </c>
      <c r="AK39" s="183"/>
      <c r="AL39" s="183"/>
    </row>
    <row r="40" spans="2:38" ht="18" customHeight="1">
      <c r="B40" s="114" t="s">
        <v>252</v>
      </c>
      <c r="C40" s="354">
        <f>SUM(G40,J40,M40,P40,'070'!C41,'070'!F41,'070'!I41,'070'!L41,'070'!R41)</f>
        <v>947</v>
      </c>
      <c r="D40" s="182">
        <f>SUM(H40,K40,N40,Q40,'070'!D41,'070'!G41,'070'!J41,'070'!M41,'070'!S41)</f>
        <v>56950</v>
      </c>
      <c r="E40" s="182">
        <f>SUM(I40,L40,O40,R40,'070'!E41,'070'!H41,'070'!K41,'070'!N41,'070'!T41)</f>
        <v>17092</v>
      </c>
      <c r="F40" s="357" t="s">
        <v>737</v>
      </c>
      <c r="G40" s="357" t="s">
        <v>737</v>
      </c>
      <c r="H40" s="357" t="s">
        <v>737</v>
      </c>
      <c r="I40" s="357" t="s">
        <v>737</v>
      </c>
      <c r="J40" s="357">
        <v>711</v>
      </c>
      <c r="K40" s="357">
        <v>25600</v>
      </c>
      <c r="L40" s="357">
        <v>765</v>
      </c>
      <c r="M40" s="357">
        <v>133</v>
      </c>
      <c r="N40" s="357">
        <v>14449</v>
      </c>
      <c r="O40" s="357">
        <v>2817</v>
      </c>
      <c r="P40" s="357">
        <v>29</v>
      </c>
      <c r="Q40" s="357">
        <v>3668</v>
      </c>
      <c r="R40" s="357">
        <v>821</v>
      </c>
      <c r="AK40" s="183"/>
      <c r="AL40" s="183"/>
    </row>
    <row r="41" spans="2:38" ht="18" customHeight="1">
      <c r="B41" s="114" t="s">
        <v>253</v>
      </c>
      <c r="C41" s="182">
        <f>SUM(G41,J41,M41,P41,'070'!C42,'070'!F42,'070'!I42,'070'!L42,'070'!R42)</f>
        <v>679</v>
      </c>
      <c r="D41" s="182">
        <f>SUM(H41,K41,N41,Q41,'070'!D42,'070'!G42,'070'!J42,'070'!M42,'070'!S42)</f>
        <v>17195</v>
      </c>
      <c r="E41" s="182">
        <f>SUM(I41,L41,O41,R41,'070'!E42,'070'!H42,'070'!K42,'070'!N42,'070'!T42)</f>
        <v>318</v>
      </c>
      <c r="F41" s="357" t="s">
        <v>737</v>
      </c>
      <c r="G41" s="357">
        <v>1</v>
      </c>
      <c r="H41" s="357">
        <v>40</v>
      </c>
      <c r="I41" s="357">
        <v>0</v>
      </c>
      <c r="J41" s="357">
        <v>662</v>
      </c>
      <c r="K41" s="357">
        <v>16969</v>
      </c>
      <c r="L41" s="357">
        <v>315</v>
      </c>
      <c r="M41" s="357">
        <v>16</v>
      </c>
      <c r="N41" s="357">
        <v>186</v>
      </c>
      <c r="O41" s="357">
        <v>3</v>
      </c>
      <c r="P41" s="357" t="s">
        <v>737</v>
      </c>
      <c r="Q41" s="357" t="s">
        <v>720</v>
      </c>
      <c r="R41" s="357" t="s">
        <v>720</v>
      </c>
      <c r="AK41" s="183"/>
      <c r="AL41" s="183"/>
    </row>
    <row r="42" spans="2:38" ht="18" customHeight="1">
      <c r="B42" s="114"/>
      <c r="C42" s="356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AK42" s="183"/>
      <c r="AL42" s="183"/>
    </row>
    <row r="43" spans="1:38" ht="18" customHeight="1">
      <c r="A43" s="400" t="s">
        <v>476</v>
      </c>
      <c r="B43" s="522"/>
      <c r="C43" s="356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AK43" s="183"/>
      <c r="AL43" s="183"/>
    </row>
    <row r="44" spans="2:38" ht="18" customHeight="1">
      <c r="B44" s="114" t="s">
        <v>529</v>
      </c>
      <c r="C44" s="182">
        <f>SUM(G44,J44,M44,P44,'070'!C45,'070'!F45,'070'!I45,'070'!L45,'070'!R45)</f>
        <v>2</v>
      </c>
      <c r="D44" s="182">
        <f>SUM(H44,K44,N44,Q44,'070'!D45,'070'!G45,'070'!J45,'070'!M45,'070'!S45)</f>
        <v>350</v>
      </c>
      <c r="E44" s="182">
        <f>SUM(I44,L44,O44,R44,'070'!E45,'070'!H45,'070'!K45,'070'!N45,'070'!T45)</f>
        <v>206</v>
      </c>
      <c r="F44" s="357" t="s">
        <v>737</v>
      </c>
      <c r="G44" s="357" t="s">
        <v>737</v>
      </c>
      <c r="H44" s="357" t="s">
        <v>737</v>
      </c>
      <c r="I44" s="357" t="s">
        <v>737</v>
      </c>
      <c r="J44" s="357" t="s">
        <v>737</v>
      </c>
      <c r="K44" s="357" t="s">
        <v>737</v>
      </c>
      <c r="L44" s="357" t="s">
        <v>737</v>
      </c>
      <c r="M44" s="357" t="s">
        <v>737</v>
      </c>
      <c r="N44" s="357" t="s">
        <v>737</v>
      </c>
      <c r="O44" s="357" t="s">
        <v>737</v>
      </c>
      <c r="P44" s="357" t="s">
        <v>737</v>
      </c>
      <c r="Q44" s="357" t="s">
        <v>737</v>
      </c>
      <c r="R44" s="357" t="s">
        <v>737</v>
      </c>
      <c r="AK44" s="183"/>
      <c r="AL44" s="183"/>
    </row>
    <row r="45" spans="2:38" ht="18" customHeight="1">
      <c r="B45" s="114" t="s">
        <v>530</v>
      </c>
      <c r="C45" s="356" t="s">
        <v>720</v>
      </c>
      <c r="D45" s="357" t="s">
        <v>720</v>
      </c>
      <c r="E45" s="357" t="s">
        <v>720</v>
      </c>
      <c r="F45" s="357" t="s">
        <v>737</v>
      </c>
      <c r="G45" s="357" t="s">
        <v>737</v>
      </c>
      <c r="H45" s="357" t="s">
        <v>737</v>
      </c>
      <c r="I45" s="357" t="s">
        <v>737</v>
      </c>
      <c r="J45" s="357" t="s">
        <v>737</v>
      </c>
      <c r="K45" s="357" t="s">
        <v>737</v>
      </c>
      <c r="L45" s="357" t="s">
        <v>737</v>
      </c>
      <c r="M45" s="357" t="s">
        <v>737</v>
      </c>
      <c r="N45" s="357" t="s">
        <v>737</v>
      </c>
      <c r="O45" s="357" t="s">
        <v>737</v>
      </c>
      <c r="P45" s="357" t="s">
        <v>737</v>
      </c>
      <c r="Q45" s="357" t="s">
        <v>737</v>
      </c>
      <c r="R45" s="357" t="s">
        <v>737</v>
      </c>
      <c r="AK45" s="183"/>
      <c r="AL45" s="183"/>
    </row>
    <row r="46" spans="2:38" ht="18" customHeight="1">
      <c r="B46" s="114" t="s">
        <v>521</v>
      </c>
      <c r="C46" s="182">
        <f>SUM(G46,J46,M46,P46,'070'!C47,'070'!F47,'070'!I47,'070'!L47,'070'!R47)</f>
        <v>256</v>
      </c>
      <c r="D46" s="182">
        <f>SUM(H46,K46,N46,Q46,'070'!D47,'070'!G47,'070'!J47,'070'!M47,'070'!S47)</f>
        <v>10790</v>
      </c>
      <c r="E46" s="182">
        <f>SUM(I46,L46,O46,R46,'070'!E47,'070'!H47,'070'!K47,'070'!N47,'070'!T47)</f>
        <v>981</v>
      </c>
      <c r="F46" s="357" t="s">
        <v>737</v>
      </c>
      <c r="G46" s="357" t="s">
        <v>737</v>
      </c>
      <c r="H46" s="357" t="s">
        <v>737</v>
      </c>
      <c r="I46" s="357" t="s">
        <v>737</v>
      </c>
      <c r="J46" s="357">
        <v>193</v>
      </c>
      <c r="K46" s="357">
        <v>8558</v>
      </c>
      <c r="L46" s="357">
        <v>542</v>
      </c>
      <c r="M46" s="357">
        <v>59</v>
      </c>
      <c r="N46" s="357">
        <v>2150</v>
      </c>
      <c r="O46" s="357">
        <v>342</v>
      </c>
      <c r="P46" s="357">
        <v>2</v>
      </c>
      <c r="Q46" s="357">
        <v>26</v>
      </c>
      <c r="R46" s="357">
        <v>47</v>
      </c>
      <c r="AK46" s="183"/>
      <c r="AL46" s="183"/>
    </row>
    <row r="47" spans="2:38" ht="18" customHeight="1">
      <c r="B47" s="114"/>
      <c r="C47" s="356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AK47" s="183"/>
      <c r="AL47" s="183"/>
    </row>
    <row r="48" spans="1:38" ht="18" customHeight="1">
      <c r="A48" s="400" t="s">
        <v>280</v>
      </c>
      <c r="B48" s="522"/>
      <c r="C48" s="356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AK48" s="183"/>
      <c r="AL48" s="183"/>
    </row>
    <row r="49" spans="2:38" ht="18" customHeight="1">
      <c r="B49" s="114" t="s">
        <v>281</v>
      </c>
      <c r="C49" s="354">
        <f>SUM(G49,J49,M49,P49,'070'!C50,'070'!F50,'070'!I50,'070'!L50,'070'!R50)</f>
        <v>103</v>
      </c>
      <c r="D49" s="357" t="s">
        <v>720</v>
      </c>
      <c r="E49" s="182">
        <f>SUM(I49,L49,O49,R49,'070'!E50,'070'!H50,'070'!K50,'070'!N50,'070'!T50)</f>
        <v>30665</v>
      </c>
      <c r="F49" s="357" t="s">
        <v>737</v>
      </c>
      <c r="G49" s="357" t="s">
        <v>737</v>
      </c>
      <c r="H49" s="357" t="s">
        <v>737</v>
      </c>
      <c r="I49" s="357" t="s">
        <v>737</v>
      </c>
      <c r="J49" s="357" t="s">
        <v>737</v>
      </c>
      <c r="K49" s="357" t="s">
        <v>737</v>
      </c>
      <c r="L49" s="357" t="s">
        <v>737</v>
      </c>
      <c r="M49" s="357" t="s">
        <v>737</v>
      </c>
      <c r="N49" s="357" t="s">
        <v>737</v>
      </c>
      <c r="O49" s="357" t="s">
        <v>737</v>
      </c>
      <c r="P49" s="357" t="s">
        <v>737</v>
      </c>
      <c r="Q49" s="357" t="s">
        <v>737</v>
      </c>
      <c r="R49" s="357" t="s">
        <v>737</v>
      </c>
      <c r="AK49" s="183"/>
      <c r="AL49" s="183"/>
    </row>
    <row r="50" spans="1:38" ht="18" customHeight="1">
      <c r="A50" s="78" t="s">
        <v>643</v>
      </c>
      <c r="B50" s="114" t="s">
        <v>471</v>
      </c>
      <c r="C50" s="182">
        <f>SUM(G50,J50,M50,P50,'070'!C51,'070'!F51,'070'!I51,'070'!L51,'070'!R51)</f>
        <v>19</v>
      </c>
      <c r="D50" s="357" t="s">
        <v>720</v>
      </c>
      <c r="E50" s="182">
        <f>SUM(I50,L50,O50,R50,'070'!E51,'070'!H51,'070'!K51,'070'!N51,'070'!T51)</f>
        <v>13563</v>
      </c>
      <c r="F50" s="357" t="s">
        <v>737</v>
      </c>
      <c r="G50" s="357" t="s">
        <v>737</v>
      </c>
      <c r="H50" s="357" t="s">
        <v>737</v>
      </c>
      <c r="I50" s="357" t="s">
        <v>737</v>
      </c>
      <c r="J50" s="357" t="s">
        <v>737</v>
      </c>
      <c r="K50" s="357" t="s">
        <v>737</v>
      </c>
      <c r="L50" s="357" t="s">
        <v>737</v>
      </c>
      <c r="M50" s="357" t="s">
        <v>737</v>
      </c>
      <c r="N50" s="357" t="s">
        <v>737</v>
      </c>
      <c r="O50" s="357" t="s">
        <v>737</v>
      </c>
      <c r="P50" s="357" t="s">
        <v>737</v>
      </c>
      <c r="Q50" s="357" t="s">
        <v>737</v>
      </c>
      <c r="R50" s="357" t="s">
        <v>737</v>
      </c>
      <c r="AK50" s="183"/>
      <c r="AL50" s="183"/>
    </row>
    <row r="51" spans="2:38" ht="18" customHeight="1">
      <c r="B51" s="114" t="s">
        <v>258</v>
      </c>
      <c r="C51" s="182">
        <f>SUM(G51,J51,M51,P51,'070'!C52,'070'!F52,'070'!I52,'070'!L52,'070'!R52)</f>
        <v>311</v>
      </c>
      <c r="D51" s="357" t="s">
        <v>720</v>
      </c>
      <c r="E51" s="182">
        <f>SUM(I51,L51,O51,R51,'070'!E52,'070'!H52,'070'!K52,'070'!N52,'070'!T52)</f>
        <v>2559</v>
      </c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AK51" s="183"/>
      <c r="AL51" s="183"/>
    </row>
    <row r="52" spans="2:38" ht="18" customHeight="1">
      <c r="B52" s="114"/>
      <c r="C52" s="356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AK52" s="183"/>
      <c r="AL52" s="183"/>
    </row>
    <row r="53" spans="1:38" ht="18" customHeight="1">
      <c r="A53" s="400" t="s">
        <v>282</v>
      </c>
      <c r="B53" s="522"/>
      <c r="C53" s="356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AK53" s="183"/>
      <c r="AL53" s="183"/>
    </row>
    <row r="54" spans="2:38" ht="18" customHeight="1">
      <c r="B54" s="114" t="s">
        <v>255</v>
      </c>
      <c r="C54" s="354">
        <f>SUM(G54,J54,M54,P54,'070'!C55,'070'!F55,'070'!I55,'070'!L55,'070'!R55)</f>
        <v>25</v>
      </c>
      <c r="D54" s="182">
        <f>SUM(H54,K54,N54,Q54,'070'!D55,'070'!G55,'070'!J55,'070'!M55,'070'!S55)</f>
        <v>1216</v>
      </c>
      <c r="E54" s="182">
        <f>SUM(I54,L54,O54,R54,'070'!E55,'070'!H55,'070'!K55,'070'!N55,'070'!T55)</f>
        <v>83</v>
      </c>
      <c r="F54" s="357" t="s">
        <v>737</v>
      </c>
      <c r="G54" s="357" t="s">
        <v>737</v>
      </c>
      <c r="H54" s="357" t="s">
        <v>720</v>
      </c>
      <c r="I54" s="357" t="s">
        <v>720</v>
      </c>
      <c r="J54" s="357">
        <v>25</v>
      </c>
      <c r="K54" s="357">
        <v>1216</v>
      </c>
      <c r="L54" s="357">
        <v>83</v>
      </c>
      <c r="M54" s="357" t="s">
        <v>737</v>
      </c>
      <c r="N54" s="357" t="s">
        <v>737</v>
      </c>
      <c r="O54" s="357" t="s">
        <v>737</v>
      </c>
      <c r="P54" s="357" t="s">
        <v>737</v>
      </c>
      <c r="Q54" s="357" t="s">
        <v>737</v>
      </c>
      <c r="R54" s="357" t="s">
        <v>737</v>
      </c>
      <c r="AK54" s="183"/>
      <c r="AL54" s="183"/>
    </row>
    <row r="55" spans="2:38" ht="18" customHeight="1">
      <c r="B55" s="114" t="s">
        <v>256</v>
      </c>
      <c r="C55" s="354">
        <f>SUM(G55,J55,M55,P55,'070'!C56,'070'!F56,'070'!I56,'070'!L56,'070'!R56)</f>
        <v>233</v>
      </c>
      <c r="D55" s="182">
        <f>SUM(H55,K55,N55,Q55,'070'!D56,'070'!G56,'070'!J56,'070'!M56,'070'!S56)</f>
        <v>8062</v>
      </c>
      <c r="E55" s="182">
        <f>SUM(I55,L55,O55,R55,'070'!E56,'070'!H56,'070'!K56,'070'!N56,'070'!T56)</f>
        <v>694</v>
      </c>
      <c r="F55" s="357" t="s">
        <v>737</v>
      </c>
      <c r="G55" s="357" t="s">
        <v>737</v>
      </c>
      <c r="H55" s="357" t="s">
        <v>737</v>
      </c>
      <c r="I55" s="357" t="s">
        <v>737</v>
      </c>
      <c r="J55" s="357">
        <v>214</v>
      </c>
      <c r="K55" s="357">
        <v>6035</v>
      </c>
      <c r="L55" s="357">
        <v>453</v>
      </c>
      <c r="M55" s="357">
        <v>19</v>
      </c>
      <c r="N55" s="357">
        <v>2027</v>
      </c>
      <c r="O55" s="357">
        <v>241</v>
      </c>
      <c r="P55" s="357" t="s">
        <v>737</v>
      </c>
      <c r="Q55" s="357" t="s">
        <v>737</v>
      </c>
      <c r="R55" s="357" t="s">
        <v>737</v>
      </c>
      <c r="AK55" s="183"/>
      <c r="AL55" s="183"/>
    </row>
    <row r="56" spans="1:38" ht="18" customHeight="1">
      <c r="A56" s="78" t="s">
        <v>644</v>
      </c>
      <c r="B56" s="114" t="s">
        <v>472</v>
      </c>
      <c r="C56" s="182">
        <f>SUM(G56,J56,M56,P56,'070'!C57,'070'!F57,'070'!I57,'070'!L57,'070'!R57)</f>
        <v>56</v>
      </c>
      <c r="D56" s="182">
        <f>SUM(H56,K56,N56,Q56,'070'!D57,'070'!G57,'070'!J57,'070'!M57,'070'!S57)</f>
        <v>4713</v>
      </c>
      <c r="E56" s="182">
        <f>SUM(I56,L56,O56,R56,'070'!E57,'070'!H57,'070'!K57,'070'!N57,'070'!T57)</f>
        <v>455</v>
      </c>
      <c r="F56" s="357" t="s">
        <v>737</v>
      </c>
      <c r="G56" s="357" t="s">
        <v>737</v>
      </c>
      <c r="H56" s="357" t="s">
        <v>737</v>
      </c>
      <c r="I56" s="357" t="s">
        <v>737</v>
      </c>
      <c r="J56" s="357">
        <v>37</v>
      </c>
      <c r="K56" s="357">
        <v>2686</v>
      </c>
      <c r="L56" s="357">
        <v>214</v>
      </c>
      <c r="M56" s="357">
        <v>19</v>
      </c>
      <c r="N56" s="357">
        <v>2027</v>
      </c>
      <c r="O56" s="357">
        <v>241</v>
      </c>
      <c r="P56" s="357" t="s">
        <v>737</v>
      </c>
      <c r="Q56" s="357" t="s">
        <v>737</v>
      </c>
      <c r="R56" s="357" t="s">
        <v>737</v>
      </c>
      <c r="AK56" s="183"/>
      <c r="AL56" s="183"/>
    </row>
    <row r="57" spans="2:38" ht="18" customHeight="1">
      <c r="B57" s="115"/>
      <c r="C57" s="356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AK57" s="183"/>
      <c r="AL57" s="183"/>
    </row>
    <row r="58" spans="1:38" ht="18" customHeight="1">
      <c r="A58" s="400" t="s">
        <v>642</v>
      </c>
      <c r="B58" s="522"/>
      <c r="C58" s="356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AK58" s="183"/>
      <c r="AL58" s="183"/>
    </row>
    <row r="59" spans="2:38" ht="18" customHeight="1">
      <c r="B59" s="114" t="s">
        <v>563</v>
      </c>
      <c r="C59" s="354">
        <f>SUM(G59,J59,M59,P59,'070'!C60,'070'!F60,'070'!I60,'070'!L60,'070'!R60)</f>
        <v>1138</v>
      </c>
      <c r="D59" s="357" t="s">
        <v>720</v>
      </c>
      <c r="E59" s="182">
        <f>SUM(I59,L59,O59,R59,'070'!E60,'070'!H60,'070'!K60,'070'!N60,'070'!T60)</f>
        <v>1093</v>
      </c>
      <c r="F59" s="357" t="s">
        <v>720</v>
      </c>
      <c r="G59" s="357">
        <v>13</v>
      </c>
      <c r="H59" s="357" t="s">
        <v>737</v>
      </c>
      <c r="I59" s="357">
        <v>7</v>
      </c>
      <c r="J59" s="357">
        <v>1113</v>
      </c>
      <c r="K59" s="357" t="s">
        <v>737</v>
      </c>
      <c r="L59" s="357">
        <v>1065</v>
      </c>
      <c r="M59" s="357">
        <v>12</v>
      </c>
      <c r="N59" s="357" t="s">
        <v>737</v>
      </c>
      <c r="O59" s="357">
        <v>21</v>
      </c>
      <c r="P59" s="357" t="s">
        <v>737</v>
      </c>
      <c r="Q59" s="357" t="s">
        <v>737</v>
      </c>
      <c r="R59" s="357" t="s">
        <v>737</v>
      </c>
      <c r="AK59" s="183"/>
      <c r="AL59" s="183"/>
    </row>
    <row r="60" spans="2:38" ht="18" customHeight="1">
      <c r="B60" s="114" t="s">
        <v>564</v>
      </c>
      <c r="C60" s="182">
        <f>SUM(G60,J60,M60,P60,'070'!C61,'070'!F61,'070'!I61,'070'!L61,'070'!R61)</f>
        <v>967</v>
      </c>
      <c r="D60" s="357" t="s">
        <v>720</v>
      </c>
      <c r="E60" s="182">
        <f>SUM(I60,L60,O60,R60,'070'!E61,'070'!H61,'070'!K61,'070'!N61,'070'!T61)</f>
        <v>708</v>
      </c>
      <c r="F60" s="357">
        <v>10</v>
      </c>
      <c r="G60" s="357">
        <v>6</v>
      </c>
      <c r="H60" s="357" t="s">
        <v>737</v>
      </c>
      <c r="I60" s="357">
        <v>1</v>
      </c>
      <c r="J60" s="357">
        <v>961</v>
      </c>
      <c r="K60" s="357" t="s">
        <v>737</v>
      </c>
      <c r="L60" s="357">
        <v>707</v>
      </c>
      <c r="M60" s="357" t="s">
        <v>720</v>
      </c>
      <c r="N60" s="357" t="s">
        <v>737</v>
      </c>
      <c r="O60" s="357" t="s">
        <v>720</v>
      </c>
      <c r="P60" s="357" t="s">
        <v>737</v>
      </c>
      <c r="Q60" s="357" t="s">
        <v>737</v>
      </c>
      <c r="R60" s="357" t="s">
        <v>737</v>
      </c>
      <c r="AK60" s="183"/>
      <c r="AL60" s="183"/>
    </row>
    <row r="61" spans="2:38" ht="18" customHeight="1">
      <c r="B61" s="114"/>
      <c r="C61" s="356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AK61" s="183"/>
      <c r="AL61" s="183"/>
    </row>
    <row r="62" spans="1:38" ht="18" customHeight="1">
      <c r="A62" s="400" t="s">
        <v>259</v>
      </c>
      <c r="B62" s="522"/>
      <c r="C62" s="356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AK62" s="183"/>
      <c r="AL62" s="183"/>
    </row>
    <row r="63" spans="2:38" ht="18" customHeight="1">
      <c r="B63" s="114" t="s">
        <v>259</v>
      </c>
      <c r="C63" s="354">
        <f>SUM(G63,J63,M63,P63,'070'!C64,'070'!F64,'070'!I64,'070'!L64,'070'!R64)</f>
        <v>592</v>
      </c>
      <c r="D63" s="182">
        <f>SUM(H63,K63,N63,Q63,'070'!D64,'070'!G64,'070'!J64,'070'!M64,'070'!S64)</f>
        <v>12774</v>
      </c>
      <c r="E63" s="182">
        <f>SUM(I63,L63,O63,R63,'070'!E64,'070'!H64,'070'!K64,'070'!N64,'070'!T64)</f>
        <v>645</v>
      </c>
      <c r="F63" s="357" t="s">
        <v>737</v>
      </c>
      <c r="G63" s="357">
        <v>2</v>
      </c>
      <c r="H63" s="357">
        <v>125</v>
      </c>
      <c r="I63" s="357">
        <v>0</v>
      </c>
      <c r="J63" s="357">
        <v>569</v>
      </c>
      <c r="K63" s="357">
        <v>11291</v>
      </c>
      <c r="L63" s="357">
        <v>371</v>
      </c>
      <c r="M63" s="357">
        <v>16</v>
      </c>
      <c r="N63" s="357">
        <v>886</v>
      </c>
      <c r="O63" s="357">
        <v>109</v>
      </c>
      <c r="P63" s="357">
        <v>4</v>
      </c>
      <c r="Q63" s="357">
        <v>442</v>
      </c>
      <c r="R63" s="357">
        <v>165</v>
      </c>
      <c r="AK63" s="183"/>
      <c r="AL63" s="183"/>
    </row>
    <row r="64" spans="1:38" ht="18" customHeight="1">
      <c r="A64" s="78" t="s">
        <v>645</v>
      </c>
      <c r="B64" s="114" t="s">
        <v>466</v>
      </c>
      <c r="C64" s="182">
        <f>SUM(G64,J64,M64,P64,'070'!C65,'070'!F65,'070'!I65,'070'!L65,'070'!R65)</f>
        <v>3</v>
      </c>
      <c r="D64" s="182">
        <f>SUM(H64,K64,N64,Q64,'070'!D65,'070'!G65,'070'!J65,'070'!M65,'070'!S65)</f>
        <v>389</v>
      </c>
      <c r="E64" s="182">
        <f>SUM(I64,L64,O64,R64,'070'!E65,'070'!H65,'070'!K65,'070'!N65,'070'!T65)</f>
        <v>156</v>
      </c>
      <c r="F64" s="357" t="s">
        <v>737</v>
      </c>
      <c r="G64" s="357" t="s">
        <v>737</v>
      </c>
      <c r="H64" s="357" t="s">
        <v>737</v>
      </c>
      <c r="I64" s="357" t="s">
        <v>737</v>
      </c>
      <c r="J64" s="357" t="s">
        <v>737</v>
      </c>
      <c r="K64" s="357" t="s">
        <v>737</v>
      </c>
      <c r="L64" s="357" t="s">
        <v>720</v>
      </c>
      <c r="M64" s="357" t="s">
        <v>737</v>
      </c>
      <c r="N64" s="357" t="s">
        <v>720</v>
      </c>
      <c r="O64" s="357" t="s">
        <v>720</v>
      </c>
      <c r="P64" s="357">
        <v>3</v>
      </c>
      <c r="Q64" s="357">
        <v>389</v>
      </c>
      <c r="R64" s="357">
        <v>156</v>
      </c>
      <c r="AK64" s="183"/>
      <c r="AL64" s="183"/>
    </row>
    <row r="65" spans="1:38" ht="18" customHeight="1">
      <c r="A65" s="186"/>
      <c r="B65" s="187"/>
      <c r="C65" s="358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AK65" s="183"/>
      <c r="AL65" s="183"/>
    </row>
    <row r="66" spans="2:38" ht="18" customHeight="1">
      <c r="B66" s="80" t="s">
        <v>458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3"/>
      <c r="AL66" s="183"/>
    </row>
    <row r="67" spans="2:38" ht="18" customHeight="1">
      <c r="B67" s="80" t="s">
        <v>459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3"/>
      <c r="AL67" s="183"/>
    </row>
    <row r="68" spans="2:38" ht="18" customHeight="1">
      <c r="B68" s="80" t="s">
        <v>460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3"/>
      <c r="AL68" s="183"/>
    </row>
    <row r="69" spans="2:38" ht="18" customHeight="1">
      <c r="B69" s="80" t="s">
        <v>461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3"/>
      <c r="AL69" s="183"/>
    </row>
  </sheetData>
  <sheetProtection/>
  <mergeCells count="24">
    <mergeCell ref="B3:R3"/>
    <mergeCell ref="A8:B8"/>
    <mergeCell ref="A9:B9"/>
    <mergeCell ref="C5:E6"/>
    <mergeCell ref="F5:F6"/>
    <mergeCell ref="G5:I6"/>
    <mergeCell ref="J6:L6"/>
    <mergeCell ref="M6:O6"/>
    <mergeCell ref="P6:R6"/>
    <mergeCell ref="J5:R5"/>
    <mergeCell ref="A10:B10"/>
    <mergeCell ref="A11:B11"/>
    <mergeCell ref="A12:B12"/>
    <mergeCell ref="A5:B7"/>
    <mergeCell ref="A14:B14"/>
    <mergeCell ref="A21:B21"/>
    <mergeCell ref="A27:B27"/>
    <mergeCell ref="A31:B31"/>
    <mergeCell ref="A58:B58"/>
    <mergeCell ref="A62:B62"/>
    <mergeCell ref="A37:B37"/>
    <mergeCell ref="A43:B43"/>
    <mergeCell ref="A48:B48"/>
    <mergeCell ref="A53:B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view="pageBreakPreview" zoomScale="60" zoomScaleNormal="90" zoomScalePageLayoutView="0" workbookViewId="0" topLeftCell="A22">
      <selection activeCell="A1" sqref="A1"/>
    </sheetView>
  </sheetViews>
  <sheetFormatPr defaultColWidth="8.796875" defaultRowHeight="15"/>
  <cols>
    <col min="1" max="1" width="3.5" style="195" customWidth="1"/>
    <col min="2" max="2" width="27.69921875" style="195" customWidth="1"/>
    <col min="3" max="20" width="10.69921875" style="195" customWidth="1"/>
    <col min="21" max="16384" width="8.69921875" style="195" customWidth="1"/>
  </cols>
  <sheetData>
    <row r="1" spans="2:43" ht="14.25">
      <c r="B1" s="67" t="s">
        <v>448</v>
      </c>
      <c r="E1" s="2"/>
      <c r="F1" s="2"/>
      <c r="G1" s="2"/>
      <c r="H1" s="2"/>
      <c r="I1" s="2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2" t="s">
        <v>449</v>
      </c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</row>
    <row r="2" spans="2:43" ht="17.25">
      <c r="B2" s="393" t="s">
        <v>738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</row>
    <row r="3" spans="2:43" ht="17.25">
      <c r="B3" s="95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</row>
    <row r="4" spans="2:43" ht="15" thickBot="1">
      <c r="B4" s="198"/>
      <c r="C4" s="199"/>
      <c r="D4" s="144"/>
      <c r="E4" s="145"/>
      <c r="F4" s="180"/>
      <c r="G4" s="180"/>
      <c r="H4" s="180"/>
      <c r="I4" s="180"/>
      <c r="J4" s="180"/>
      <c r="K4" s="180"/>
      <c r="L4" s="180"/>
      <c r="M4" s="180"/>
      <c r="N4" s="180"/>
      <c r="O4" s="557" t="s">
        <v>469</v>
      </c>
      <c r="P4" s="557"/>
      <c r="Q4" s="557"/>
      <c r="R4" s="557"/>
      <c r="S4" s="557"/>
      <c r="T4" s="557"/>
      <c r="U4" s="78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</row>
    <row r="5" spans="1:43" ht="14.25">
      <c r="A5" s="563" t="s">
        <v>658</v>
      </c>
      <c r="B5" s="564"/>
      <c r="C5" s="570" t="s">
        <v>464</v>
      </c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405"/>
      <c r="R5" s="575" t="s">
        <v>280</v>
      </c>
      <c r="S5" s="383"/>
      <c r="T5" s="383"/>
      <c r="U5" s="78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</row>
    <row r="6" spans="1:43" ht="17.25">
      <c r="A6" s="565"/>
      <c r="B6" s="566"/>
      <c r="C6" s="572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4"/>
      <c r="R6" s="575"/>
      <c r="S6" s="383"/>
      <c r="T6" s="383"/>
      <c r="U6" s="95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</row>
    <row r="7" spans="1:43" ht="14.25">
      <c r="A7" s="565"/>
      <c r="B7" s="566"/>
      <c r="C7" s="558" t="s">
        <v>465</v>
      </c>
      <c r="D7" s="558"/>
      <c r="E7" s="558"/>
      <c r="F7" s="558" t="s">
        <v>655</v>
      </c>
      <c r="G7" s="558"/>
      <c r="H7" s="558"/>
      <c r="I7" s="558" t="s">
        <v>656</v>
      </c>
      <c r="J7" s="558"/>
      <c r="K7" s="558"/>
      <c r="L7" s="558" t="s">
        <v>657</v>
      </c>
      <c r="M7" s="558"/>
      <c r="N7" s="558"/>
      <c r="O7" s="559" t="s">
        <v>661</v>
      </c>
      <c r="P7" s="560"/>
      <c r="Q7" s="561"/>
      <c r="R7" s="576"/>
      <c r="S7" s="577"/>
      <c r="T7" s="577"/>
      <c r="U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20" ht="14.25">
      <c r="A8" s="567"/>
      <c r="B8" s="568"/>
      <c r="C8" s="200" t="s">
        <v>527</v>
      </c>
      <c r="D8" s="192" t="s">
        <v>528</v>
      </c>
      <c r="E8" s="193" t="s">
        <v>270</v>
      </c>
      <c r="F8" s="200" t="s">
        <v>527</v>
      </c>
      <c r="G8" s="192" t="s">
        <v>528</v>
      </c>
      <c r="H8" s="193" t="s">
        <v>270</v>
      </c>
      <c r="I8" s="200" t="s">
        <v>527</v>
      </c>
      <c r="J8" s="192" t="s">
        <v>528</v>
      </c>
      <c r="K8" s="193" t="s">
        <v>270</v>
      </c>
      <c r="L8" s="200" t="s">
        <v>527</v>
      </c>
      <c r="M8" s="192" t="s">
        <v>528</v>
      </c>
      <c r="N8" s="193" t="s">
        <v>270</v>
      </c>
      <c r="O8" s="200" t="s">
        <v>527</v>
      </c>
      <c r="P8" s="192" t="s">
        <v>528</v>
      </c>
      <c r="Q8" s="193" t="s">
        <v>270</v>
      </c>
      <c r="R8" s="200" t="s">
        <v>527</v>
      </c>
      <c r="S8" s="192" t="s">
        <v>528</v>
      </c>
      <c r="T8" s="193" t="s">
        <v>270</v>
      </c>
    </row>
    <row r="9" spans="1:20" ht="14.25">
      <c r="A9" s="569" t="s">
        <v>659</v>
      </c>
      <c r="B9" s="522"/>
      <c r="C9" s="181">
        <v>80</v>
      </c>
      <c r="D9" s="201">
        <v>11840</v>
      </c>
      <c r="E9" s="201">
        <v>7676</v>
      </c>
      <c r="F9" s="201">
        <v>99</v>
      </c>
      <c r="G9" s="201">
        <v>15525</v>
      </c>
      <c r="H9" s="201">
        <v>30974</v>
      </c>
      <c r="I9" s="201">
        <v>14</v>
      </c>
      <c r="J9" s="201">
        <v>1870</v>
      </c>
      <c r="K9" s="201">
        <v>64889</v>
      </c>
      <c r="L9" s="201">
        <v>18</v>
      </c>
      <c r="M9" s="201">
        <v>3631</v>
      </c>
      <c r="N9" s="201">
        <v>8885</v>
      </c>
      <c r="O9" s="201" t="s">
        <v>6</v>
      </c>
      <c r="P9" s="201" t="s">
        <v>6</v>
      </c>
      <c r="Q9" s="201" t="s">
        <v>6</v>
      </c>
      <c r="R9" s="201">
        <v>402</v>
      </c>
      <c r="S9" s="201" t="s">
        <v>6</v>
      </c>
      <c r="T9" s="201">
        <v>32014</v>
      </c>
    </row>
    <row r="10" spans="1:20" ht="14.25">
      <c r="A10" s="202"/>
      <c r="B10" s="208">
        <v>60</v>
      </c>
      <c r="C10" s="182">
        <v>77</v>
      </c>
      <c r="D10" s="204">
        <v>11383</v>
      </c>
      <c r="E10" s="204">
        <v>7284</v>
      </c>
      <c r="F10" s="204">
        <v>95</v>
      </c>
      <c r="G10" s="204">
        <v>14972</v>
      </c>
      <c r="H10" s="204">
        <v>24082</v>
      </c>
      <c r="I10" s="204">
        <v>13</v>
      </c>
      <c r="J10" s="204">
        <v>1597</v>
      </c>
      <c r="K10" s="204">
        <v>47167</v>
      </c>
      <c r="L10" s="204">
        <v>20</v>
      </c>
      <c r="M10" s="204">
        <v>4133</v>
      </c>
      <c r="N10" s="204">
        <v>10680</v>
      </c>
      <c r="O10" s="204" t="s">
        <v>6</v>
      </c>
      <c r="P10" s="204" t="s">
        <v>6</v>
      </c>
      <c r="Q10" s="204" t="s">
        <v>6</v>
      </c>
      <c r="R10" s="204">
        <v>475</v>
      </c>
      <c r="S10" s="204" t="s">
        <v>6</v>
      </c>
      <c r="T10" s="204">
        <v>23394</v>
      </c>
    </row>
    <row r="11" spans="1:20" ht="14.25">
      <c r="A11" s="202"/>
      <c r="B11" s="208">
        <v>61</v>
      </c>
      <c r="C11" s="182">
        <v>63</v>
      </c>
      <c r="D11" s="204">
        <v>9130</v>
      </c>
      <c r="E11" s="204">
        <v>5078</v>
      </c>
      <c r="F11" s="204">
        <v>87</v>
      </c>
      <c r="G11" s="204">
        <v>13099</v>
      </c>
      <c r="H11" s="204">
        <v>21773</v>
      </c>
      <c r="I11" s="204">
        <v>15</v>
      </c>
      <c r="J11" s="204">
        <v>1900</v>
      </c>
      <c r="K11" s="204">
        <v>68265</v>
      </c>
      <c r="L11" s="204">
        <v>20</v>
      </c>
      <c r="M11" s="204">
        <v>3938</v>
      </c>
      <c r="N11" s="204">
        <v>7453</v>
      </c>
      <c r="O11" s="204" t="s">
        <v>6</v>
      </c>
      <c r="P11" s="204" t="s">
        <v>6</v>
      </c>
      <c r="Q11" s="204" t="s">
        <v>6</v>
      </c>
      <c r="R11" s="204">
        <v>447</v>
      </c>
      <c r="S11" s="204" t="s">
        <v>6</v>
      </c>
      <c r="T11" s="204">
        <v>27711</v>
      </c>
    </row>
    <row r="12" spans="1:20" ht="14.25">
      <c r="A12" s="202"/>
      <c r="B12" s="208">
        <v>62</v>
      </c>
      <c r="C12" s="182">
        <v>49</v>
      </c>
      <c r="D12" s="204">
        <v>7782</v>
      </c>
      <c r="E12" s="204">
        <v>5479</v>
      </c>
      <c r="F12" s="204">
        <v>77</v>
      </c>
      <c r="G12" s="204">
        <v>12403</v>
      </c>
      <c r="H12" s="204">
        <v>14543</v>
      </c>
      <c r="I12" s="204">
        <v>17</v>
      </c>
      <c r="J12" s="204">
        <v>2050</v>
      </c>
      <c r="K12" s="204">
        <v>92833</v>
      </c>
      <c r="L12" s="204">
        <v>21</v>
      </c>
      <c r="M12" s="204">
        <v>5764</v>
      </c>
      <c r="N12" s="204">
        <v>10992</v>
      </c>
      <c r="O12" s="204" t="s">
        <v>6</v>
      </c>
      <c r="P12" s="204" t="s">
        <v>6</v>
      </c>
      <c r="Q12" s="204" t="s">
        <v>6</v>
      </c>
      <c r="R12" s="204">
        <v>438</v>
      </c>
      <c r="S12" s="204" t="s">
        <v>6</v>
      </c>
      <c r="T12" s="204">
        <v>27555</v>
      </c>
    </row>
    <row r="13" spans="1:20" ht="14.25">
      <c r="A13" s="209"/>
      <c r="B13" s="210">
        <v>63</v>
      </c>
      <c r="C13" s="360">
        <f aca="true" t="shared" si="0" ref="C13:N13">SUM(C15:C66)</f>
        <v>46</v>
      </c>
      <c r="D13" s="360">
        <f t="shared" si="0"/>
        <v>6946</v>
      </c>
      <c r="E13" s="360">
        <f t="shared" si="0"/>
        <v>5002</v>
      </c>
      <c r="F13" s="360">
        <f t="shared" si="0"/>
        <v>38</v>
      </c>
      <c r="G13" s="360">
        <f t="shared" si="0"/>
        <v>5832</v>
      </c>
      <c r="H13" s="360">
        <f t="shared" si="0"/>
        <v>5627</v>
      </c>
      <c r="I13" s="360">
        <f t="shared" si="0"/>
        <v>54</v>
      </c>
      <c r="J13" s="360">
        <f t="shared" si="0"/>
        <v>8172</v>
      </c>
      <c r="K13" s="360">
        <v>96677</v>
      </c>
      <c r="L13" s="360">
        <f t="shared" si="0"/>
        <v>23</v>
      </c>
      <c r="M13" s="360">
        <f t="shared" si="0"/>
        <v>4594</v>
      </c>
      <c r="N13" s="360">
        <f t="shared" si="0"/>
        <v>10554</v>
      </c>
      <c r="O13" s="211" t="s">
        <v>662</v>
      </c>
      <c r="P13" s="211" t="s">
        <v>662</v>
      </c>
      <c r="Q13" s="211" t="s">
        <v>662</v>
      </c>
      <c r="R13" s="212">
        <v>414</v>
      </c>
      <c r="S13" s="212" t="s">
        <v>662</v>
      </c>
      <c r="T13" s="212">
        <v>33224</v>
      </c>
    </row>
    <row r="14" spans="2:20" ht="14.25">
      <c r="B14" s="203"/>
      <c r="C14" s="182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</row>
    <row r="15" spans="1:2" ht="14.25">
      <c r="A15" s="400" t="s">
        <v>470</v>
      </c>
      <c r="B15" s="522"/>
    </row>
    <row r="16" spans="2:20" ht="14.25">
      <c r="B16" s="114" t="s">
        <v>473</v>
      </c>
      <c r="C16" s="17" t="s">
        <v>6</v>
      </c>
      <c r="D16" s="17" t="s">
        <v>6</v>
      </c>
      <c r="E16" s="17" t="s">
        <v>6</v>
      </c>
      <c r="F16" s="17" t="s">
        <v>6</v>
      </c>
      <c r="G16" s="17" t="s">
        <v>6</v>
      </c>
      <c r="H16" s="17" t="s">
        <v>6</v>
      </c>
      <c r="I16" s="17" t="s">
        <v>6</v>
      </c>
      <c r="J16" s="17" t="s">
        <v>6</v>
      </c>
      <c r="K16" s="17" t="s">
        <v>6</v>
      </c>
      <c r="L16" s="17" t="s">
        <v>6</v>
      </c>
      <c r="M16" s="17" t="s">
        <v>6</v>
      </c>
      <c r="N16" s="17" t="s">
        <v>6</v>
      </c>
      <c r="O16" s="17" t="s">
        <v>6</v>
      </c>
      <c r="P16" s="17" t="s">
        <v>6</v>
      </c>
      <c r="Q16" s="17" t="s">
        <v>6</v>
      </c>
      <c r="R16" s="17" t="s">
        <v>6</v>
      </c>
      <c r="S16" s="17" t="s">
        <v>7</v>
      </c>
      <c r="T16" s="17" t="s">
        <v>7</v>
      </c>
    </row>
    <row r="17" spans="2:20" ht="14.25">
      <c r="B17" s="114" t="s">
        <v>239</v>
      </c>
      <c r="C17" s="17">
        <v>26</v>
      </c>
      <c r="D17" s="17">
        <v>4486</v>
      </c>
      <c r="E17" s="17">
        <v>3489</v>
      </c>
      <c r="F17" s="17">
        <v>1</v>
      </c>
      <c r="G17" s="17">
        <v>183</v>
      </c>
      <c r="H17" s="17">
        <v>149</v>
      </c>
      <c r="I17" s="17">
        <v>1</v>
      </c>
      <c r="J17" s="17">
        <v>4</v>
      </c>
      <c r="K17" s="17">
        <v>0</v>
      </c>
      <c r="L17" s="17" t="s">
        <v>6</v>
      </c>
      <c r="M17" s="17"/>
      <c r="N17" s="17"/>
      <c r="O17" s="17" t="s">
        <v>7</v>
      </c>
      <c r="P17" s="17" t="s">
        <v>7</v>
      </c>
      <c r="Q17" s="17" t="s">
        <v>7</v>
      </c>
      <c r="R17" s="17" t="s">
        <v>7</v>
      </c>
      <c r="S17" s="17" t="s">
        <v>7</v>
      </c>
      <c r="T17" s="17" t="s">
        <v>7</v>
      </c>
    </row>
    <row r="18" spans="2:20" ht="14.25">
      <c r="B18" s="68" t="s">
        <v>660</v>
      </c>
      <c r="C18" s="17" t="s">
        <v>6</v>
      </c>
      <c r="D18" s="17" t="s">
        <v>6</v>
      </c>
      <c r="E18" s="17" t="s">
        <v>6</v>
      </c>
      <c r="F18" s="17" t="s">
        <v>6</v>
      </c>
      <c r="G18" s="17" t="s">
        <v>6</v>
      </c>
      <c r="H18" s="17" t="s">
        <v>6</v>
      </c>
      <c r="I18" s="17" t="s">
        <v>6</v>
      </c>
      <c r="J18" s="17" t="s">
        <v>6</v>
      </c>
      <c r="K18" s="17" t="s">
        <v>6</v>
      </c>
      <c r="L18" s="17" t="s">
        <v>6</v>
      </c>
      <c r="M18" s="17" t="s">
        <v>6</v>
      </c>
      <c r="N18" s="17" t="s">
        <v>6</v>
      </c>
      <c r="O18" s="17" t="s">
        <v>6</v>
      </c>
      <c r="P18" s="17" t="s">
        <v>6</v>
      </c>
      <c r="Q18" s="17" t="s">
        <v>7</v>
      </c>
      <c r="R18" s="17" t="s">
        <v>7</v>
      </c>
      <c r="S18" s="17" t="s">
        <v>7</v>
      </c>
      <c r="T18" s="17" t="s">
        <v>7</v>
      </c>
    </row>
    <row r="19" spans="2:20" ht="14.25">
      <c r="B19" s="114" t="s">
        <v>474</v>
      </c>
      <c r="C19" s="17" t="s">
        <v>6</v>
      </c>
      <c r="D19" s="17" t="s">
        <v>6</v>
      </c>
      <c r="E19" s="17" t="s">
        <v>6</v>
      </c>
      <c r="F19" s="17" t="s">
        <v>6</v>
      </c>
      <c r="G19" s="17" t="s">
        <v>6</v>
      </c>
      <c r="H19" s="17" t="s">
        <v>6</v>
      </c>
      <c r="I19" s="17" t="s">
        <v>6</v>
      </c>
      <c r="J19" s="17" t="s">
        <v>6</v>
      </c>
      <c r="K19" s="17" t="s">
        <v>6</v>
      </c>
      <c r="L19" s="17" t="s">
        <v>6</v>
      </c>
      <c r="M19" s="17" t="s">
        <v>6</v>
      </c>
      <c r="N19" s="17" t="s">
        <v>6</v>
      </c>
      <c r="O19" s="17" t="s">
        <v>6</v>
      </c>
      <c r="P19" s="17" t="s">
        <v>6</v>
      </c>
      <c r="Q19" s="17" t="s">
        <v>7</v>
      </c>
      <c r="R19" s="17" t="s">
        <v>7</v>
      </c>
      <c r="S19" s="17" t="s">
        <v>7</v>
      </c>
      <c r="T19" s="17" t="s">
        <v>7</v>
      </c>
    </row>
    <row r="20" spans="2:20" ht="14.25">
      <c r="B20" s="114" t="s">
        <v>273</v>
      </c>
      <c r="C20" s="17" t="s">
        <v>6</v>
      </c>
      <c r="D20" s="17" t="s">
        <v>6</v>
      </c>
      <c r="E20" s="17" t="s">
        <v>6</v>
      </c>
      <c r="F20" s="17" t="s">
        <v>6</v>
      </c>
      <c r="G20" s="17" t="s">
        <v>6</v>
      </c>
      <c r="H20" s="17" t="s">
        <v>6</v>
      </c>
      <c r="I20" s="17" t="s">
        <v>6</v>
      </c>
      <c r="J20" s="17" t="s">
        <v>6</v>
      </c>
      <c r="K20" s="17" t="s">
        <v>6</v>
      </c>
      <c r="L20" s="17" t="s">
        <v>6</v>
      </c>
      <c r="M20" s="17" t="s">
        <v>6</v>
      </c>
      <c r="N20" s="17" t="s">
        <v>6</v>
      </c>
      <c r="O20" s="17" t="s">
        <v>6</v>
      </c>
      <c r="P20" s="17" t="s">
        <v>6</v>
      </c>
      <c r="Q20" s="17" t="s">
        <v>7</v>
      </c>
      <c r="R20" s="17" t="s">
        <v>7</v>
      </c>
      <c r="S20" s="17" t="s">
        <v>7</v>
      </c>
      <c r="T20" s="17" t="s">
        <v>7</v>
      </c>
    </row>
    <row r="21" spans="2:20" ht="14.25">
      <c r="B21" s="11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4.25">
      <c r="A22" s="400" t="s">
        <v>241</v>
      </c>
      <c r="B22" s="5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20" ht="14.25">
      <c r="B23" s="114" t="s">
        <v>274</v>
      </c>
      <c r="C23" s="17" t="s">
        <v>6</v>
      </c>
      <c r="D23" s="17" t="s">
        <v>6</v>
      </c>
      <c r="E23" s="17" t="s">
        <v>6</v>
      </c>
      <c r="F23" s="17" t="s">
        <v>6</v>
      </c>
      <c r="G23" s="17" t="s">
        <v>6</v>
      </c>
      <c r="H23" s="17" t="s">
        <v>6</v>
      </c>
      <c r="I23" s="17">
        <v>3</v>
      </c>
      <c r="J23" s="17">
        <v>439</v>
      </c>
      <c r="K23" s="17">
        <v>87823</v>
      </c>
      <c r="L23" s="17" t="s">
        <v>6</v>
      </c>
      <c r="M23" s="17" t="s">
        <v>6</v>
      </c>
      <c r="N23" s="17" t="s">
        <v>6</v>
      </c>
      <c r="O23" s="17" t="s">
        <v>6</v>
      </c>
      <c r="P23" s="17" t="s">
        <v>6</v>
      </c>
      <c r="Q23" s="17" t="s">
        <v>6</v>
      </c>
      <c r="R23" s="17" t="s">
        <v>6</v>
      </c>
      <c r="S23" s="17" t="s">
        <v>6</v>
      </c>
      <c r="T23" s="17" t="s">
        <v>6</v>
      </c>
    </row>
    <row r="24" spans="2:20" ht="14.25">
      <c r="B24" s="114" t="s">
        <v>275</v>
      </c>
      <c r="C24" s="17" t="s">
        <v>6</v>
      </c>
      <c r="D24" s="17" t="s">
        <v>6</v>
      </c>
      <c r="E24" s="17" t="s">
        <v>6</v>
      </c>
      <c r="F24" s="17" t="s">
        <v>6</v>
      </c>
      <c r="G24" s="17" t="s">
        <v>6</v>
      </c>
      <c r="H24" s="17" t="s">
        <v>6</v>
      </c>
      <c r="I24" s="17" t="s">
        <v>7</v>
      </c>
      <c r="J24" s="17" t="s">
        <v>7</v>
      </c>
      <c r="K24" s="17" t="s">
        <v>7</v>
      </c>
      <c r="L24" s="17" t="s">
        <v>6</v>
      </c>
      <c r="M24" s="17" t="s">
        <v>6</v>
      </c>
      <c r="N24" s="17" t="s">
        <v>6</v>
      </c>
      <c r="O24" s="17" t="s">
        <v>6</v>
      </c>
      <c r="P24" s="17" t="s">
        <v>6</v>
      </c>
      <c r="Q24" s="17" t="s">
        <v>6</v>
      </c>
      <c r="R24" s="17" t="s">
        <v>6</v>
      </c>
      <c r="S24" s="17" t="s">
        <v>6</v>
      </c>
      <c r="T24" s="17" t="s">
        <v>6</v>
      </c>
    </row>
    <row r="25" spans="2:20" ht="14.25">
      <c r="B25" s="114" t="s">
        <v>475</v>
      </c>
      <c r="C25" s="17" t="s">
        <v>6</v>
      </c>
      <c r="D25" s="17" t="s">
        <v>6</v>
      </c>
      <c r="E25" s="17" t="s">
        <v>6</v>
      </c>
      <c r="F25" s="17" t="s">
        <v>6</v>
      </c>
      <c r="G25" s="17" t="s">
        <v>6</v>
      </c>
      <c r="H25" s="17" t="s">
        <v>6</v>
      </c>
      <c r="I25" s="17" t="s">
        <v>7</v>
      </c>
      <c r="J25" s="17" t="s">
        <v>7</v>
      </c>
      <c r="K25" s="17" t="s">
        <v>7</v>
      </c>
      <c r="L25" s="17" t="s">
        <v>6</v>
      </c>
      <c r="M25" s="17" t="s">
        <v>6</v>
      </c>
      <c r="N25" s="17" t="s">
        <v>6</v>
      </c>
      <c r="O25" s="17" t="s">
        <v>6</v>
      </c>
      <c r="P25" s="17" t="s">
        <v>6</v>
      </c>
      <c r="Q25" s="17" t="s">
        <v>6</v>
      </c>
      <c r="R25" s="17" t="s">
        <v>6</v>
      </c>
      <c r="S25" s="17" t="s">
        <v>6</v>
      </c>
      <c r="T25" s="17" t="s">
        <v>6</v>
      </c>
    </row>
    <row r="26" spans="2:20" ht="14.25">
      <c r="B26" s="114" t="s">
        <v>243</v>
      </c>
      <c r="C26" s="17" t="s">
        <v>6</v>
      </c>
      <c r="D26" s="17" t="s">
        <v>6</v>
      </c>
      <c r="E26" s="17" t="s">
        <v>6</v>
      </c>
      <c r="F26" s="17" t="s">
        <v>6</v>
      </c>
      <c r="G26" s="17" t="s">
        <v>6</v>
      </c>
      <c r="H26" s="17" t="s">
        <v>6</v>
      </c>
      <c r="I26" s="17" t="s">
        <v>7</v>
      </c>
      <c r="J26" s="17" t="s">
        <v>7</v>
      </c>
      <c r="K26" s="17" t="s">
        <v>7</v>
      </c>
      <c r="L26" s="17" t="s">
        <v>6</v>
      </c>
      <c r="M26" s="17" t="s">
        <v>6</v>
      </c>
      <c r="N26" s="17" t="s">
        <v>6</v>
      </c>
      <c r="O26" s="17" t="s">
        <v>6</v>
      </c>
      <c r="P26" s="17" t="s">
        <v>6</v>
      </c>
      <c r="Q26" s="17" t="s">
        <v>6</v>
      </c>
      <c r="R26" s="17" t="s">
        <v>6</v>
      </c>
      <c r="S26" s="17" t="s">
        <v>6</v>
      </c>
      <c r="T26" s="17" t="s">
        <v>6</v>
      </c>
    </row>
    <row r="27" spans="2:20" ht="14.25">
      <c r="B27" s="11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4.25">
      <c r="A28" s="400" t="s">
        <v>244</v>
      </c>
      <c r="B28" s="5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2:20" ht="14.25">
      <c r="B29" s="114" t="s">
        <v>245</v>
      </c>
      <c r="C29" s="17" t="s">
        <v>6</v>
      </c>
      <c r="D29" s="17" t="s">
        <v>6</v>
      </c>
      <c r="E29" s="17" t="s">
        <v>6</v>
      </c>
      <c r="F29" s="17" t="s">
        <v>6</v>
      </c>
      <c r="G29" s="17" t="s">
        <v>6</v>
      </c>
      <c r="H29" s="17" t="s">
        <v>6</v>
      </c>
      <c r="I29" s="17">
        <v>1</v>
      </c>
      <c r="J29" s="17">
        <v>65</v>
      </c>
      <c r="K29" s="17">
        <v>1172</v>
      </c>
      <c r="L29" s="17" t="s">
        <v>6</v>
      </c>
      <c r="M29" s="17" t="s">
        <v>6</v>
      </c>
      <c r="N29" s="17" t="s">
        <v>6</v>
      </c>
      <c r="O29" s="17" t="s">
        <v>7</v>
      </c>
      <c r="P29" s="17" t="s">
        <v>7</v>
      </c>
      <c r="Q29" s="17" t="s">
        <v>7</v>
      </c>
      <c r="R29" s="17" t="s">
        <v>7</v>
      </c>
      <c r="S29" s="17" t="s">
        <v>7</v>
      </c>
      <c r="T29" s="17" t="s">
        <v>7</v>
      </c>
    </row>
    <row r="30" spans="2:20" ht="14.25">
      <c r="B30" s="114" t="s">
        <v>277</v>
      </c>
      <c r="C30" s="17" t="s">
        <v>6</v>
      </c>
      <c r="D30" s="17" t="s">
        <v>6</v>
      </c>
      <c r="E30" s="17" t="s">
        <v>6</v>
      </c>
      <c r="F30" s="17" t="s">
        <v>6</v>
      </c>
      <c r="G30" s="17" t="s">
        <v>6</v>
      </c>
      <c r="H30" s="17" t="s">
        <v>6</v>
      </c>
      <c r="I30" s="17" t="s">
        <v>7</v>
      </c>
      <c r="J30" s="17" t="s">
        <v>7</v>
      </c>
      <c r="K30" s="17" t="s">
        <v>7</v>
      </c>
      <c r="L30" s="17" t="s">
        <v>6</v>
      </c>
      <c r="M30" s="17" t="s">
        <v>6</v>
      </c>
      <c r="N30" s="17" t="s">
        <v>6</v>
      </c>
      <c r="O30" s="17" t="s">
        <v>7</v>
      </c>
      <c r="P30" s="17" t="s">
        <v>7</v>
      </c>
      <c r="Q30" s="17" t="s">
        <v>7</v>
      </c>
      <c r="R30" s="17" t="s">
        <v>7</v>
      </c>
      <c r="S30" s="17" t="s">
        <v>7</v>
      </c>
      <c r="T30" s="17" t="s">
        <v>7</v>
      </c>
    </row>
    <row r="31" spans="2:20" ht="14.25">
      <c r="B31" s="11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4.25">
      <c r="A32" s="400" t="s">
        <v>246</v>
      </c>
      <c r="B32" s="5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ht="14.25">
      <c r="B33" s="114" t="s">
        <v>278</v>
      </c>
      <c r="C33" s="17" t="s">
        <v>6</v>
      </c>
      <c r="D33" s="17" t="s">
        <v>6</v>
      </c>
      <c r="E33" s="17" t="s">
        <v>6</v>
      </c>
      <c r="F33" s="17" t="s">
        <v>6</v>
      </c>
      <c r="G33" s="17" t="s">
        <v>6</v>
      </c>
      <c r="H33" s="17" t="s">
        <v>6</v>
      </c>
      <c r="I33" s="17" t="s">
        <v>6</v>
      </c>
      <c r="J33" s="17" t="s">
        <v>6</v>
      </c>
      <c r="K33" s="17" t="s">
        <v>6</v>
      </c>
      <c r="L33" s="17" t="s">
        <v>6</v>
      </c>
      <c r="M33" s="17" t="s">
        <v>6</v>
      </c>
      <c r="N33" s="17" t="s">
        <v>6</v>
      </c>
      <c r="O33" s="17" t="s">
        <v>6</v>
      </c>
      <c r="P33" s="17" t="s">
        <v>7</v>
      </c>
      <c r="Q33" s="17" t="s">
        <v>7</v>
      </c>
      <c r="R33" s="17" t="s">
        <v>7</v>
      </c>
      <c r="S33" s="17" t="s">
        <v>7</v>
      </c>
      <c r="T33" s="17" t="s">
        <v>7</v>
      </c>
    </row>
    <row r="34" spans="2:20" ht="14.25">
      <c r="B34" s="114" t="s">
        <v>247</v>
      </c>
      <c r="C34" s="17">
        <v>7</v>
      </c>
      <c r="D34" s="17">
        <v>593</v>
      </c>
      <c r="E34" s="17">
        <v>263</v>
      </c>
      <c r="F34" s="17">
        <v>5</v>
      </c>
      <c r="G34" s="17">
        <v>129</v>
      </c>
      <c r="H34" s="17">
        <v>243</v>
      </c>
      <c r="I34" s="17">
        <v>5</v>
      </c>
      <c r="J34" s="17">
        <v>128</v>
      </c>
      <c r="K34" s="17">
        <v>243</v>
      </c>
      <c r="L34" s="357" t="s">
        <v>6</v>
      </c>
      <c r="M34" s="357" t="s">
        <v>746</v>
      </c>
      <c r="N34" s="357" t="s">
        <v>6</v>
      </c>
      <c r="O34" s="17" t="s">
        <v>6</v>
      </c>
      <c r="P34" s="17" t="s">
        <v>7</v>
      </c>
      <c r="Q34" s="17" t="s">
        <v>7</v>
      </c>
      <c r="R34" s="17" t="s">
        <v>7</v>
      </c>
      <c r="S34" s="17" t="s">
        <v>7</v>
      </c>
      <c r="T34" s="17" t="s">
        <v>7</v>
      </c>
    </row>
    <row r="35" spans="2:20" ht="14.25">
      <c r="B35" s="114" t="s">
        <v>248</v>
      </c>
      <c r="C35" s="17" t="s">
        <v>6</v>
      </c>
      <c r="D35" s="17" t="s">
        <v>6</v>
      </c>
      <c r="E35" s="17" t="s">
        <v>6</v>
      </c>
      <c r="F35" s="17">
        <v>5</v>
      </c>
      <c r="G35" s="17">
        <v>708</v>
      </c>
      <c r="H35" s="17">
        <v>1366</v>
      </c>
      <c r="I35" s="17">
        <v>8</v>
      </c>
      <c r="J35" s="17">
        <v>1112</v>
      </c>
      <c r="K35" s="17">
        <v>2039</v>
      </c>
      <c r="L35" s="17">
        <v>20</v>
      </c>
      <c r="M35" s="17">
        <v>4028</v>
      </c>
      <c r="N35" s="17">
        <v>8127</v>
      </c>
      <c r="O35" s="17" t="s">
        <v>6</v>
      </c>
      <c r="P35" s="17" t="s">
        <v>7</v>
      </c>
      <c r="Q35" s="17" t="s">
        <v>7</v>
      </c>
      <c r="R35" s="17" t="s">
        <v>7</v>
      </c>
      <c r="S35" s="17" t="s">
        <v>7</v>
      </c>
      <c r="T35" s="17" t="s">
        <v>7</v>
      </c>
    </row>
    <row r="36" spans="2:20" ht="14.25">
      <c r="B36" s="114" t="s">
        <v>249</v>
      </c>
      <c r="C36" s="17" t="s">
        <v>6</v>
      </c>
      <c r="D36" s="17" t="s">
        <v>6</v>
      </c>
      <c r="E36" s="17" t="s">
        <v>6</v>
      </c>
      <c r="F36" s="17" t="s">
        <v>6</v>
      </c>
      <c r="G36" s="17" t="s">
        <v>6</v>
      </c>
      <c r="H36" s="17" t="s">
        <v>6</v>
      </c>
      <c r="I36" s="17" t="s">
        <v>6</v>
      </c>
      <c r="J36" s="17" t="s">
        <v>6</v>
      </c>
      <c r="K36" s="17" t="s">
        <v>6</v>
      </c>
      <c r="L36" s="17" t="s">
        <v>6</v>
      </c>
      <c r="M36" s="17" t="s">
        <v>6</v>
      </c>
      <c r="N36" s="17" t="s">
        <v>6</v>
      </c>
      <c r="O36" s="17" t="s">
        <v>6</v>
      </c>
      <c r="P36" s="17" t="s">
        <v>7</v>
      </c>
      <c r="Q36" s="17" t="s">
        <v>7</v>
      </c>
      <c r="R36" s="17" t="s">
        <v>7</v>
      </c>
      <c r="S36" s="17" t="s">
        <v>7</v>
      </c>
      <c r="T36" s="17" t="s">
        <v>7</v>
      </c>
    </row>
    <row r="37" spans="2:20" ht="14.25">
      <c r="B37" s="11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4.25">
      <c r="A38" s="419" t="s">
        <v>250</v>
      </c>
      <c r="B38" s="52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ht="14.25">
      <c r="B39" s="114" t="s">
        <v>532</v>
      </c>
      <c r="C39" s="17" t="s">
        <v>562</v>
      </c>
      <c r="D39" s="17" t="s">
        <v>562</v>
      </c>
      <c r="E39" s="17" t="s">
        <v>562</v>
      </c>
      <c r="F39" s="17" t="s">
        <v>562</v>
      </c>
      <c r="G39" s="17" t="s">
        <v>562</v>
      </c>
      <c r="H39" s="17" t="s">
        <v>562</v>
      </c>
      <c r="I39" s="17" t="s">
        <v>562</v>
      </c>
      <c r="J39" s="17" t="s">
        <v>562</v>
      </c>
      <c r="K39" s="17" t="s">
        <v>562</v>
      </c>
      <c r="L39" s="17" t="s">
        <v>562</v>
      </c>
      <c r="M39" s="17" t="s">
        <v>562</v>
      </c>
      <c r="N39" s="17" t="s">
        <v>562</v>
      </c>
      <c r="O39" s="17" t="s">
        <v>562</v>
      </c>
      <c r="P39" s="17" t="s">
        <v>641</v>
      </c>
      <c r="Q39" s="17" t="s">
        <v>641</v>
      </c>
      <c r="R39" s="17" t="s">
        <v>641</v>
      </c>
      <c r="S39" s="17" t="s">
        <v>641</v>
      </c>
      <c r="T39" s="17" t="s">
        <v>641</v>
      </c>
    </row>
    <row r="40" spans="2:20" ht="14.25">
      <c r="B40" s="114" t="s">
        <v>251</v>
      </c>
      <c r="C40" s="17" t="s">
        <v>562</v>
      </c>
      <c r="D40" s="17" t="s">
        <v>562</v>
      </c>
      <c r="E40" s="17" t="s">
        <v>562</v>
      </c>
      <c r="F40" s="17" t="s">
        <v>562</v>
      </c>
      <c r="G40" s="17" t="s">
        <v>562</v>
      </c>
      <c r="H40" s="17" t="s">
        <v>562</v>
      </c>
      <c r="I40" s="17" t="s">
        <v>562</v>
      </c>
      <c r="J40" s="17" t="s">
        <v>562</v>
      </c>
      <c r="K40" s="17" t="s">
        <v>562</v>
      </c>
      <c r="L40" s="17" t="s">
        <v>562</v>
      </c>
      <c r="M40" s="17" t="s">
        <v>562</v>
      </c>
      <c r="N40" s="17" t="s">
        <v>562</v>
      </c>
      <c r="O40" s="17" t="s">
        <v>562</v>
      </c>
      <c r="P40" s="17" t="s">
        <v>641</v>
      </c>
      <c r="Q40" s="17" t="s">
        <v>641</v>
      </c>
      <c r="R40" s="17" t="s">
        <v>641</v>
      </c>
      <c r="S40" s="17" t="s">
        <v>641</v>
      </c>
      <c r="T40" s="17" t="s">
        <v>641</v>
      </c>
    </row>
    <row r="41" spans="2:20" ht="14.25">
      <c r="B41" s="114" t="s">
        <v>252</v>
      </c>
      <c r="C41" s="17">
        <v>12</v>
      </c>
      <c r="D41" s="17">
        <v>1851</v>
      </c>
      <c r="E41" s="17">
        <v>1230</v>
      </c>
      <c r="F41" s="17">
        <v>26</v>
      </c>
      <c r="G41" s="17">
        <v>4772</v>
      </c>
      <c r="H41" s="17">
        <v>3839</v>
      </c>
      <c r="I41" s="17">
        <v>34</v>
      </c>
      <c r="J41" s="17">
        <v>6265</v>
      </c>
      <c r="K41" s="17">
        <v>5286</v>
      </c>
      <c r="L41" s="17">
        <v>2</v>
      </c>
      <c r="M41" s="17">
        <v>345</v>
      </c>
      <c r="N41" s="17">
        <v>2334</v>
      </c>
      <c r="O41" s="17" t="s">
        <v>562</v>
      </c>
      <c r="P41" s="17"/>
      <c r="Q41" s="17"/>
      <c r="R41" s="17" t="s">
        <v>641</v>
      </c>
      <c r="S41" s="17" t="s">
        <v>641</v>
      </c>
      <c r="T41" s="17" t="s">
        <v>641</v>
      </c>
    </row>
    <row r="42" spans="2:20" ht="14.25">
      <c r="B42" s="114" t="s">
        <v>253</v>
      </c>
      <c r="C42" s="17" t="s">
        <v>562</v>
      </c>
      <c r="D42" s="17" t="s">
        <v>562</v>
      </c>
      <c r="E42" s="17" t="s">
        <v>562</v>
      </c>
      <c r="F42" s="17" t="s">
        <v>562</v>
      </c>
      <c r="G42" s="17" t="s">
        <v>562</v>
      </c>
      <c r="H42" s="17" t="s">
        <v>562</v>
      </c>
      <c r="I42" s="17" t="s">
        <v>562</v>
      </c>
      <c r="J42" s="17" t="s">
        <v>562</v>
      </c>
      <c r="K42" s="17" t="s">
        <v>562</v>
      </c>
      <c r="L42" s="17" t="s">
        <v>562</v>
      </c>
      <c r="M42" s="17" t="s">
        <v>562</v>
      </c>
      <c r="N42" s="17" t="s">
        <v>562</v>
      </c>
      <c r="O42" s="17" t="s">
        <v>562</v>
      </c>
      <c r="P42" s="17" t="s">
        <v>641</v>
      </c>
      <c r="Q42" s="17" t="s">
        <v>641</v>
      </c>
      <c r="R42" s="17" t="s">
        <v>641</v>
      </c>
      <c r="S42" s="17" t="s">
        <v>641</v>
      </c>
      <c r="T42" s="17" t="s">
        <v>641</v>
      </c>
    </row>
    <row r="43" spans="2:20" ht="14.25">
      <c r="B43" s="1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4.25">
      <c r="A44" s="400" t="s">
        <v>476</v>
      </c>
      <c r="B44" s="52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2:20" ht="14.25">
      <c r="B45" s="114" t="s">
        <v>477</v>
      </c>
      <c r="C45" s="17" t="s">
        <v>562</v>
      </c>
      <c r="D45" s="17" t="s">
        <v>562</v>
      </c>
      <c r="E45" s="17" t="s">
        <v>562</v>
      </c>
      <c r="F45" s="17" t="s">
        <v>562</v>
      </c>
      <c r="G45" s="17" t="s">
        <v>562</v>
      </c>
      <c r="H45" s="17" t="s">
        <v>562</v>
      </c>
      <c r="I45" s="17">
        <v>1</v>
      </c>
      <c r="J45" s="17">
        <v>129</v>
      </c>
      <c r="K45" s="17">
        <v>113</v>
      </c>
      <c r="L45" s="17">
        <v>1</v>
      </c>
      <c r="M45" s="17">
        <v>221</v>
      </c>
      <c r="N45" s="17">
        <v>93</v>
      </c>
      <c r="O45" s="17" t="s">
        <v>562</v>
      </c>
      <c r="P45" s="17"/>
      <c r="Q45" s="17"/>
      <c r="R45" s="17" t="s">
        <v>641</v>
      </c>
      <c r="S45" s="17" t="s">
        <v>641</v>
      </c>
      <c r="T45" s="17" t="s">
        <v>641</v>
      </c>
    </row>
    <row r="46" spans="2:20" ht="14.25">
      <c r="B46" s="114" t="s">
        <v>654</v>
      </c>
      <c r="C46" s="17" t="s">
        <v>562</v>
      </c>
      <c r="D46" s="17" t="s">
        <v>562</v>
      </c>
      <c r="E46" s="17" t="s">
        <v>562</v>
      </c>
      <c r="F46" s="17" t="s">
        <v>562</v>
      </c>
      <c r="G46" s="17" t="s">
        <v>562</v>
      </c>
      <c r="H46" s="17" t="s">
        <v>562</v>
      </c>
      <c r="I46" s="17" t="s">
        <v>562</v>
      </c>
      <c r="J46" s="17" t="s">
        <v>562</v>
      </c>
      <c r="K46" s="17" t="s">
        <v>562</v>
      </c>
      <c r="L46" s="17" t="s">
        <v>562</v>
      </c>
      <c r="M46" s="17" t="s">
        <v>562</v>
      </c>
      <c r="N46" s="17" t="s">
        <v>562</v>
      </c>
      <c r="O46" s="17" t="s">
        <v>562</v>
      </c>
      <c r="P46" s="17" t="s">
        <v>641</v>
      </c>
      <c r="Q46" s="17" t="s">
        <v>641</v>
      </c>
      <c r="R46" s="17" t="s">
        <v>641</v>
      </c>
      <c r="S46" s="17" t="s">
        <v>641</v>
      </c>
      <c r="T46" s="17" t="s">
        <v>641</v>
      </c>
    </row>
    <row r="47" spans="2:20" ht="14.25">
      <c r="B47" s="114" t="s">
        <v>478</v>
      </c>
      <c r="C47" s="17">
        <v>1</v>
      </c>
      <c r="D47" s="17">
        <v>16</v>
      </c>
      <c r="E47" s="17">
        <v>20</v>
      </c>
      <c r="F47" s="17">
        <v>1</v>
      </c>
      <c r="G47" s="17">
        <v>40</v>
      </c>
      <c r="H47" s="17">
        <v>30</v>
      </c>
      <c r="I47" s="17" t="s">
        <v>562</v>
      </c>
      <c r="J47" s="17" t="s">
        <v>562</v>
      </c>
      <c r="K47" s="17" t="s">
        <v>562</v>
      </c>
      <c r="L47" s="17" t="s">
        <v>562</v>
      </c>
      <c r="M47" s="17" t="s">
        <v>562</v>
      </c>
      <c r="N47" s="17" t="s">
        <v>562</v>
      </c>
      <c r="O47" s="17" t="s">
        <v>562</v>
      </c>
      <c r="P47" s="17" t="s">
        <v>641</v>
      </c>
      <c r="Q47" s="17" t="s">
        <v>641</v>
      </c>
      <c r="R47" s="17" t="s">
        <v>641</v>
      </c>
      <c r="S47" s="17" t="s">
        <v>641</v>
      </c>
      <c r="T47" s="17" t="s">
        <v>641</v>
      </c>
    </row>
    <row r="48" spans="2:20" ht="14.25">
      <c r="B48" s="1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4.25">
      <c r="A49" s="400" t="s">
        <v>280</v>
      </c>
      <c r="B49" s="52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2:20" ht="14.25">
      <c r="B50" s="114" t="s">
        <v>281</v>
      </c>
      <c r="C50" s="17" t="s">
        <v>562</v>
      </c>
      <c r="D50" s="17" t="s">
        <v>562</v>
      </c>
      <c r="E50" s="17" t="s">
        <v>562</v>
      </c>
      <c r="F50" s="17" t="s">
        <v>562</v>
      </c>
      <c r="G50" s="17" t="s">
        <v>562</v>
      </c>
      <c r="H50" s="17" t="s">
        <v>562</v>
      </c>
      <c r="I50" s="17" t="s">
        <v>562</v>
      </c>
      <c r="J50" s="17" t="s">
        <v>562</v>
      </c>
      <c r="K50" s="17" t="s">
        <v>562</v>
      </c>
      <c r="L50" s="17" t="s">
        <v>562</v>
      </c>
      <c r="M50" s="17" t="s">
        <v>562</v>
      </c>
      <c r="N50" s="17" t="s">
        <v>562</v>
      </c>
      <c r="O50" s="17" t="s">
        <v>562</v>
      </c>
      <c r="P50" s="17" t="s">
        <v>641</v>
      </c>
      <c r="Q50" s="17" t="s">
        <v>641</v>
      </c>
      <c r="R50" s="17">
        <v>103</v>
      </c>
      <c r="S50" s="17" t="s">
        <v>562</v>
      </c>
      <c r="T50" s="17">
        <v>30665</v>
      </c>
    </row>
    <row r="51" spans="2:20" ht="14.25">
      <c r="B51" s="114" t="s">
        <v>471</v>
      </c>
      <c r="C51" s="17" t="s">
        <v>562</v>
      </c>
      <c r="D51" s="17" t="s">
        <v>562</v>
      </c>
      <c r="E51" s="17" t="s">
        <v>562</v>
      </c>
      <c r="F51" s="17" t="s">
        <v>562</v>
      </c>
      <c r="G51" s="17" t="s">
        <v>562</v>
      </c>
      <c r="H51" s="17" t="s">
        <v>562</v>
      </c>
      <c r="I51" s="17" t="s">
        <v>562</v>
      </c>
      <c r="J51" s="17" t="s">
        <v>562</v>
      </c>
      <c r="K51" s="17" t="s">
        <v>562</v>
      </c>
      <c r="L51" s="17" t="s">
        <v>562</v>
      </c>
      <c r="M51" s="17" t="s">
        <v>562</v>
      </c>
      <c r="N51" s="17" t="s">
        <v>562</v>
      </c>
      <c r="O51" s="17" t="s">
        <v>562</v>
      </c>
      <c r="P51" s="17" t="s">
        <v>641</v>
      </c>
      <c r="Q51" s="17" t="s">
        <v>641</v>
      </c>
      <c r="R51" s="17">
        <v>19</v>
      </c>
      <c r="S51" s="17" t="s">
        <v>562</v>
      </c>
      <c r="T51" s="17">
        <v>13563</v>
      </c>
    </row>
    <row r="52" spans="2:20" ht="14.25">
      <c r="B52" s="114" t="s">
        <v>258</v>
      </c>
      <c r="C52" s="17" t="s">
        <v>562</v>
      </c>
      <c r="D52" s="17" t="s">
        <v>562</v>
      </c>
      <c r="E52" s="17" t="s">
        <v>562</v>
      </c>
      <c r="F52" s="17" t="s">
        <v>562</v>
      </c>
      <c r="G52" s="17" t="s">
        <v>562</v>
      </c>
      <c r="H52" s="17" t="s">
        <v>562</v>
      </c>
      <c r="I52" s="17" t="s">
        <v>562</v>
      </c>
      <c r="J52" s="17" t="s">
        <v>562</v>
      </c>
      <c r="K52" s="17" t="s">
        <v>562</v>
      </c>
      <c r="L52" s="17" t="s">
        <v>562</v>
      </c>
      <c r="M52" s="17" t="s">
        <v>562</v>
      </c>
      <c r="N52" s="17" t="s">
        <v>562</v>
      </c>
      <c r="O52" s="17" t="s">
        <v>562</v>
      </c>
      <c r="P52" s="17" t="s">
        <v>562</v>
      </c>
      <c r="Q52" s="17" t="s">
        <v>562</v>
      </c>
      <c r="R52" s="17">
        <v>311</v>
      </c>
      <c r="S52" s="17" t="s">
        <v>562</v>
      </c>
      <c r="T52" s="17">
        <v>2559</v>
      </c>
    </row>
    <row r="53" spans="2:20" ht="14.25">
      <c r="B53" s="114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4.25">
      <c r="A54" s="400" t="s">
        <v>282</v>
      </c>
      <c r="B54" s="52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2:20" ht="14.25">
      <c r="B55" s="114" t="s">
        <v>255</v>
      </c>
      <c r="C55" s="17" t="s">
        <v>562</v>
      </c>
      <c r="D55" s="17" t="s">
        <v>562</v>
      </c>
      <c r="E55" s="17" t="s">
        <v>562</v>
      </c>
      <c r="F55" s="17" t="s">
        <v>562</v>
      </c>
      <c r="G55" s="17" t="s">
        <v>562</v>
      </c>
      <c r="H55" s="17" t="s">
        <v>562</v>
      </c>
      <c r="I55" s="17" t="s">
        <v>562</v>
      </c>
      <c r="J55" s="17" t="s">
        <v>562</v>
      </c>
      <c r="K55" s="17" t="s">
        <v>562</v>
      </c>
      <c r="L55" s="17" t="s">
        <v>562</v>
      </c>
      <c r="M55" s="17" t="s">
        <v>562</v>
      </c>
      <c r="N55" s="17" t="s">
        <v>562</v>
      </c>
      <c r="O55" s="17" t="s">
        <v>562</v>
      </c>
      <c r="P55" s="17" t="s">
        <v>641</v>
      </c>
      <c r="Q55" s="17" t="s">
        <v>641</v>
      </c>
      <c r="R55" s="17" t="s">
        <v>641</v>
      </c>
      <c r="S55" s="17" t="s">
        <v>641</v>
      </c>
      <c r="T55" s="17" t="s">
        <v>641</v>
      </c>
    </row>
    <row r="56" spans="2:20" ht="14.25">
      <c r="B56" s="114" t="s">
        <v>256</v>
      </c>
      <c r="C56" s="17" t="s">
        <v>562</v>
      </c>
      <c r="D56" s="17" t="s">
        <v>562</v>
      </c>
      <c r="E56" s="17" t="s">
        <v>562</v>
      </c>
      <c r="F56" s="17" t="s">
        <v>562</v>
      </c>
      <c r="G56" s="17" t="s">
        <v>562</v>
      </c>
      <c r="H56" s="17" t="s">
        <v>562</v>
      </c>
      <c r="I56" s="17" t="s">
        <v>562</v>
      </c>
      <c r="J56" s="17" t="s">
        <v>562</v>
      </c>
      <c r="K56" s="17" t="s">
        <v>562</v>
      </c>
      <c r="L56" s="17" t="s">
        <v>562</v>
      </c>
      <c r="M56" s="17" t="s">
        <v>562</v>
      </c>
      <c r="N56" s="17" t="s">
        <v>562</v>
      </c>
      <c r="O56" s="17" t="s">
        <v>562</v>
      </c>
      <c r="P56" s="17" t="s">
        <v>641</v>
      </c>
      <c r="Q56" s="17" t="s">
        <v>641</v>
      </c>
      <c r="R56" s="17" t="s">
        <v>641</v>
      </c>
      <c r="S56" s="17" t="s">
        <v>641</v>
      </c>
      <c r="T56" s="17" t="s">
        <v>641</v>
      </c>
    </row>
    <row r="57" spans="2:20" ht="14.25">
      <c r="B57" s="114" t="s">
        <v>472</v>
      </c>
      <c r="C57" s="17" t="s">
        <v>562</v>
      </c>
      <c r="D57" s="17" t="s">
        <v>562</v>
      </c>
      <c r="E57" s="17" t="s">
        <v>562</v>
      </c>
      <c r="F57" s="17" t="s">
        <v>562</v>
      </c>
      <c r="G57" s="17" t="s">
        <v>562</v>
      </c>
      <c r="H57" s="17" t="s">
        <v>562</v>
      </c>
      <c r="I57" s="17" t="s">
        <v>562</v>
      </c>
      <c r="J57" s="17" t="s">
        <v>562</v>
      </c>
      <c r="K57" s="17" t="s">
        <v>562</v>
      </c>
      <c r="L57" s="17" t="s">
        <v>562</v>
      </c>
      <c r="M57" s="17" t="s">
        <v>562</v>
      </c>
      <c r="N57" s="17" t="s">
        <v>562</v>
      </c>
      <c r="O57" s="17" t="s">
        <v>562</v>
      </c>
      <c r="P57" s="17" t="s">
        <v>641</v>
      </c>
      <c r="Q57" s="17" t="s">
        <v>641</v>
      </c>
      <c r="R57" s="17" t="s">
        <v>641</v>
      </c>
      <c r="S57" s="17" t="s">
        <v>641</v>
      </c>
      <c r="T57" s="17" t="s">
        <v>641</v>
      </c>
    </row>
    <row r="58" spans="2:20" ht="14.25">
      <c r="B58" s="11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4.25">
      <c r="A59" s="400" t="s">
        <v>642</v>
      </c>
      <c r="B59" s="52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2:20" ht="14.25">
      <c r="B60" s="114" t="s">
        <v>563</v>
      </c>
      <c r="C60" s="17" t="s">
        <v>562</v>
      </c>
      <c r="D60" s="17" t="s">
        <v>562</v>
      </c>
      <c r="E60" s="17" t="s">
        <v>562</v>
      </c>
      <c r="F60" s="17" t="s">
        <v>562</v>
      </c>
      <c r="G60" s="17" t="s">
        <v>562</v>
      </c>
      <c r="H60" s="17" t="s">
        <v>562</v>
      </c>
      <c r="I60" s="17" t="s">
        <v>562</v>
      </c>
      <c r="J60" s="17" t="s">
        <v>562</v>
      </c>
      <c r="K60" s="17" t="s">
        <v>562</v>
      </c>
      <c r="L60" s="17" t="s">
        <v>562</v>
      </c>
      <c r="M60" s="17" t="s">
        <v>562</v>
      </c>
      <c r="N60" s="17" t="s">
        <v>562</v>
      </c>
      <c r="O60" s="17" t="s">
        <v>562</v>
      </c>
      <c r="P60" s="17" t="s">
        <v>641</v>
      </c>
      <c r="Q60" s="17" t="s">
        <v>641</v>
      </c>
      <c r="R60" s="17" t="s">
        <v>641</v>
      </c>
      <c r="S60" s="17" t="s">
        <v>641</v>
      </c>
      <c r="T60" s="17" t="s">
        <v>641</v>
      </c>
    </row>
    <row r="61" spans="2:20" ht="14.25">
      <c r="B61" s="114" t="s">
        <v>564</v>
      </c>
      <c r="C61" s="17" t="s">
        <v>562</v>
      </c>
      <c r="D61" s="17" t="s">
        <v>562</v>
      </c>
      <c r="E61" s="17" t="s">
        <v>562</v>
      </c>
      <c r="F61" s="17" t="s">
        <v>562</v>
      </c>
      <c r="G61" s="17" t="s">
        <v>562</v>
      </c>
      <c r="H61" s="17" t="s">
        <v>562</v>
      </c>
      <c r="I61" s="17" t="s">
        <v>562</v>
      </c>
      <c r="J61" s="17" t="s">
        <v>562</v>
      </c>
      <c r="K61" s="17" t="s">
        <v>562</v>
      </c>
      <c r="L61" s="17" t="s">
        <v>562</v>
      </c>
      <c r="M61" s="17" t="s">
        <v>562</v>
      </c>
      <c r="N61" s="17" t="s">
        <v>562</v>
      </c>
      <c r="O61" s="17" t="s">
        <v>562</v>
      </c>
      <c r="P61" s="17" t="s">
        <v>641</v>
      </c>
      <c r="Q61" s="17" t="s">
        <v>641</v>
      </c>
      <c r="R61" s="17" t="s">
        <v>641</v>
      </c>
      <c r="S61" s="17" t="s">
        <v>641</v>
      </c>
      <c r="T61" s="17" t="s">
        <v>641</v>
      </c>
    </row>
    <row r="62" spans="2:20" ht="14.25">
      <c r="B62" s="114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14.25">
      <c r="A63" s="400" t="s">
        <v>259</v>
      </c>
      <c r="B63" s="522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2:20" ht="14.25">
      <c r="B64" s="114" t="s">
        <v>259</v>
      </c>
      <c r="C64" s="17" t="s">
        <v>562</v>
      </c>
      <c r="D64" s="17" t="s">
        <v>562</v>
      </c>
      <c r="E64" s="17" t="s">
        <v>562</v>
      </c>
      <c r="F64" s="17" t="s">
        <v>562</v>
      </c>
      <c r="G64" s="17" t="s">
        <v>562</v>
      </c>
      <c r="H64" s="17" t="s">
        <v>562</v>
      </c>
      <c r="I64" s="17">
        <v>1</v>
      </c>
      <c r="J64" s="17">
        <v>30</v>
      </c>
      <c r="K64" s="17" t="s">
        <v>562</v>
      </c>
      <c r="L64" s="17" t="s">
        <v>562</v>
      </c>
      <c r="M64" s="17" t="s">
        <v>562</v>
      </c>
      <c r="N64" s="17" t="s">
        <v>562</v>
      </c>
      <c r="O64" s="17" t="s">
        <v>562</v>
      </c>
      <c r="P64" s="17" t="s">
        <v>641</v>
      </c>
      <c r="Q64" s="17" t="s">
        <v>641</v>
      </c>
      <c r="R64" s="17" t="s">
        <v>641</v>
      </c>
      <c r="S64" s="17" t="s">
        <v>641</v>
      </c>
      <c r="T64" s="17" t="s">
        <v>641</v>
      </c>
    </row>
    <row r="65" spans="1:20" ht="14.25">
      <c r="A65" s="198"/>
      <c r="B65" s="114" t="s">
        <v>466</v>
      </c>
      <c r="C65" s="17" t="s">
        <v>562</v>
      </c>
      <c r="D65" s="17" t="s">
        <v>562</v>
      </c>
      <c r="E65" s="17" t="s">
        <v>562</v>
      </c>
      <c r="F65" s="17" t="s">
        <v>562</v>
      </c>
      <c r="G65" s="17" t="s">
        <v>562</v>
      </c>
      <c r="H65" s="17" t="s">
        <v>562</v>
      </c>
      <c r="I65" s="17" t="s">
        <v>562</v>
      </c>
      <c r="J65" s="17" t="s">
        <v>562</v>
      </c>
      <c r="K65" s="17" t="s">
        <v>562</v>
      </c>
      <c r="L65" s="17" t="s">
        <v>562</v>
      </c>
      <c r="M65" s="17" t="s">
        <v>562</v>
      </c>
      <c r="N65" s="17" t="s">
        <v>562</v>
      </c>
      <c r="O65" s="17" t="s">
        <v>562</v>
      </c>
      <c r="P65" s="17" t="s">
        <v>641</v>
      </c>
      <c r="Q65" s="17" t="s">
        <v>641</v>
      </c>
      <c r="R65" s="17" t="s">
        <v>641</v>
      </c>
      <c r="S65" s="17" t="s">
        <v>641</v>
      </c>
      <c r="T65" s="17" t="s">
        <v>641</v>
      </c>
    </row>
    <row r="66" spans="1:20" ht="14.25">
      <c r="A66" s="206"/>
      <c r="B66" s="187"/>
      <c r="C66" s="18"/>
      <c r="D66" s="18"/>
      <c r="E66" s="18"/>
      <c r="F66" s="18"/>
      <c r="G66" s="18"/>
      <c r="H66" s="18"/>
      <c r="I66" s="207"/>
      <c r="J66" s="207"/>
      <c r="K66" s="207"/>
      <c r="L66" s="18"/>
      <c r="M66" s="207"/>
      <c r="N66" s="207"/>
      <c r="O66" s="207"/>
      <c r="P66" s="207"/>
      <c r="Q66" s="207"/>
      <c r="R66" s="207"/>
      <c r="S66" s="207"/>
      <c r="T66" s="207"/>
    </row>
    <row r="67" spans="2:20" s="198" customFormat="1" ht="14.25">
      <c r="B67" s="87"/>
      <c r="C67" s="17"/>
      <c r="D67" s="17"/>
      <c r="E67" s="17"/>
      <c r="F67" s="17"/>
      <c r="G67" s="17"/>
      <c r="H67" s="17"/>
      <c r="I67" s="205"/>
      <c r="J67" s="205"/>
      <c r="K67" s="205"/>
      <c r="L67" s="17"/>
      <c r="M67" s="205"/>
      <c r="N67" s="205"/>
      <c r="O67" s="205"/>
      <c r="P67" s="205"/>
      <c r="Q67" s="205"/>
      <c r="R67" s="205"/>
      <c r="S67" s="205"/>
      <c r="T67" s="205"/>
    </row>
    <row r="68" ht="14.25">
      <c r="B68" s="80"/>
    </row>
    <row r="69" ht="14.25">
      <c r="B69" s="80"/>
    </row>
    <row r="70" ht="14.25">
      <c r="B70" s="80"/>
    </row>
  </sheetData>
  <sheetProtection/>
  <mergeCells count="21">
    <mergeCell ref="B2:T2"/>
    <mergeCell ref="A5:B8"/>
    <mergeCell ref="A9:B9"/>
    <mergeCell ref="C5:Q6"/>
    <mergeCell ref="R5:T7"/>
    <mergeCell ref="O7:Q7"/>
    <mergeCell ref="A63:B63"/>
    <mergeCell ref="A38:B38"/>
    <mergeCell ref="A44:B44"/>
    <mergeCell ref="A49:B49"/>
    <mergeCell ref="A54:B54"/>
    <mergeCell ref="O4:T4"/>
    <mergeCell ref="A28:B28"/>
    <mergeCell ref="A32:B32"/>
    <mergeCell ref="C7:E7"/>
    <mergeCell ref="L7:N7"/>
    <mergeCell ref="A59:B59"/>
    <mergeCell ref="A15:B15"/>
    <mergeCell ref="A22:B22"/>
    <mergeCell ref="F7:H7"/>
    <mergeCell ref="I7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6" sqref="A6:C6"/>
    </sheetView>
  </sheetViews>
  <sheetFormatPr defaultColWidth="10.59765625" defaultRowHeight="16.5" customHeight="1"/>
  <cols>
    <col min="1" max="2" width="2.09765625" style="80" customWidth="1"/>
    <col min="3" max="3" width="26.19921875" style="80" customWidth="1"/>
    <col min="4" max="8" width="15.59765625" style="80" customWidth="1"/>
    <col min="9" max="9" width="7.09765625" style="80" customWidth="1"/>
    <col min="10" max="10" width="2.09765625" style="80" customWidth="1"/>
    <col min="11" max="11" width="18.59765625" style="80" customWidth="1"/>
    <col min="12" max="16" width="15.59765625" style="78" customWidth="1"/>
    <col min="17" max="16384" width="10.59765625" style="80" customWidth="1"/>
  </cols>
  <sheetData>
    <row r="1" spans="1:16" s="143" customFormat="1" ht="16.5" customHeight="1">
      <c r="A1" s="1" t="s">
        <v>450</v>
      </c>
      <c r="L1" s="196"/>
      <c r="M1" s="196"/>
      <c r="N1" s="196"/>
      <c r="O1" s="196"/>
      <c r="P1" s="2" t="s">
        <v>451</v>
      </c>
    </row>
    <row r="3" spans="1:17" ht="16.5" customHeight="1">
      <c r="A3" s="393" t="s">
        <v>663</v>
      </c>
      <c r="B3" s="393"/>
      <c r="C3" s="393"/>
      <c r="D3" s="393"/>
      <c r="E3" s="393"/>
      <c r="F3" s="393"/>
      <c r="G3" s="393"/>
      <c r="H3" s="393"/>
      <c r="I3" s="95"/>
      <c r="J3" s="393" t="s">
        <v>739</v>
      </c>
      <c r="K3" s="393"/>
      <c r="L3" s="393"/>
      <c r="M3" s="393"/>
      <c r="N3" s="393"/>
      <c r="O3" s="393"/>
      <c r="P3" s="393"/>
      <c r="Q3" s="95"/>
    </row>
    <row r="4" spans="1:17" ht="16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97"/>
      <c r="M4" s="97"/>
      <c r="N4" s="97"/>
      <c r="O4" s="97"/>
      <c r="P4" s="97"/>
      <c r="Q4" s="87"/>
    </row>
    <row r="5" spans="8:17" ht="16.5" customHeight="1" thickBot="1">
      <c r="H5" s="78" t="s">
        <v>283</v>
      </c>
      <c r="I5" s="87"/>
      <c r="P5" s="78" t="s">
        <v>283</v>
      </c>
      <c r="Q5" s="87"/>
    </row>
    <row r="6" spans="1:17" ht="16.5" customHeight="1">
      <c r="A6" s="578" t="s">
        <v>669</v>
      </c>
      <c r="B6" s="579"/>
      <c r="C6" s="580"/>
      <c r="D6" s="218" t="s">
        <v>8</v>
      </c>
      <c r="E6" s="218" t="s">
        <v>479</v>
      </c>
      <c r="F6" s="218" t="s">
        <v>480</v>
      </c>
      <c r="G6" s="218" t="s">
        <v>481</v>
      </c>
      <c r="H6" s="219" t="s">
        <v>482</v>
      </c>
      <c r="I6" s="111"/>
      <c r="J6" s="581" t="s">
        <v>668</v>
      </c>
      <c r="K6" s="582"/>
      <c r="L6" s="218" t="s">
        <v>8</v>
      </c>
      <c r="M6" s="218" t="s">
        <v>479</v>
      </c>
      <c r="N6" s="218" t="s">
        <v>480</v>
      </c>
      <c r="O6" s="218" t="s">
        <v>481</v>
      </c>
      <c r="P6" s="219" t="s">
        <v>482</v>
      </c>
      <c r="Q6" s="87"/>
    </row>
    <row r="7" spans="1:17" ht="16.5" customHeight="1">
      <c r="A7" s="587" t="s">
        <v>533</v>
      </c>
      <c r="B7" s="588"/>
      <c r="C7" s="589"/>
      <c r="D7" s="361">
        <f>SUM(D11,L22,L30,L45,L47)</f>
        <v>166984</v>
      </c>
      <c r="E7" s="362">
        <f>SUM(E11,M22,M30,M45,M47)</f>
        <v>133912</v>
      </c>
      <c r="F7" s="362">
        <f>SUM(F11,N22,N30,N45,N47)</f>
        <v>150219</v>
      </c>
      <c r="G7" s="362">
        <f>SUM(G11,O22,O30,O45,O47)</f>
        <v>174781</v>
      </c>
      <c r="H7" s="362">
        <f>SUM(H11,P22,P30,P45,P47)</f>
        <v>174208</v>
      </c>
      <c r="I7" s="85"/>
      <c r="J7" s="106"/>
      <c r="K7" s="125" t="s">
        <v>284</v>
      </c>
      <c r="L7" s="81">
        <v>10</v>
      </c>
      <c r="M7" s="83">
        <v>4</v>
      </c>
      <c r="N7" s="83">
        <v>5</v>
      </c>
      <c r="O7" s="83">
        <v>7</v>
      </c>
      <c r="P7" s="83">
        <v>13</v>
      </c>
      <c r="Q7" s="87"/>
    </row>
    <row r="8" spans="1:17" ht="16.5" customHeight="1">
      <c r="A8" s="113"/>
      <c r="B8" s="126"/>
      <c r="C8" s="118"/>
      <c r="D8" s="338"/>
      <c r="E8" s="291"/>
      <c r="F8" s="291"/>
      <c r="G8" s="291"/>
      <c r="H8" s="291"/>
      <c r="I8" s="111"/>
      <c r="J8" s="98"/>
      <c r="K8" s="125" t="s">
        <v>129</v>
      </c>
      <c r="L8" s="81">
        <v>599</v>
      </c>
      <c r="M8" s="77">
        <v>670</v>
      </c>
      <c r="N8" s="77">
        <v>514</v>
      </c>
      <c r="O8" s="77">
        <v>668</v>
      </c>
      <c r="P8" s="77">
        <v>499</v>
      </c>
      <c r="Q8" s="87"/>
    </row>
    <row r="9" spans="1:17" ht="16.5" customHeight="1">
      <c r="A9" s="113"/>
      <c r="B9" s="126"/>
      <c r="C9" s="118"/>
      <c r="D9" s="338"/>
      <c r="E9" s="291"/>
      <c r="F9" s="291"/>
      <c r="G9" s="291"/>
      <c r="H9" s="291"/>
      <c r="I9" s="85"/>
      <c r="J9" s="98"/>
      <c r="K9" s="125" t="s">
        <v>285</v>
      </c>
      <c r="L9" s="81">
        <v>28</v>
      </c>
      <c r="M9" s="77">
        <v>23</v>
      </c>
      <c r="N9" s="77">
        <v>25</v>
      </c>
      <c r="O9" s="77">
        <v>26</v>
      </c>
      <c r="P9" s="77">
        <v>78</v>
      </c>
      <c r="Q9" s="87"/>
    </row>
    <row r="10" spans="1:17" ht="16.5" customHeight="1">
      <c r="A10" s="98"/>
      <c r="B10" s="98"/>
      <c r="C10" s="147"/>
      <c r="D10" s="338"/>
      <c r="E10" s="291"/>
      <c r="F10" s="291"/>
      <c r="G10" s="291"/>
      <c r="H10" s="291"/>
      <c r="I10" s="111"/>
      <c r="J10" s="98"/>
      <c r="K10" s="125" t="s">
        <v>286</v>
      </c>
      <c r="L10" s="81">
        <v>17</v>
      </c>
      <c r="M10" s="77">
        <v>15</v>
      </c>
      <c r="N10" s="77">
        <v>18</v>
      </c>
      <c r="O10" s="77">
        <v>31</v>
      </c>
      <c r="P10" s="77">
        <v>48</v>
      </c>
      <c r="Q10" s="87"/>
    </row>
    <row r="11" spans="1:17" ht="16.5" customHeight="1">
      <c r="A11" s="87"/>
      <c r="B11" s="585" t="s">
        <v>664</v>
      </c>
      <c r="C11" s="586"/>
      <c r="D11" s="338">
        <f>SUM(D13:D51,L7:L21)</f>
        <v>132432</v>
      </c>
      <c r="E11" s="291">
        <f>SUM(E13:E51,M7:M21)</f>
        <v>98543</v>
      </c>
      <c r="F11" s="291">
        <f>SUM(F13:F51,N7:N21)</f>
        <v>124052</v>
      </c>
      <c r="G11" s="291">
        <f>SUM(G13:G51,O7:O21)</f>
        <v>133969</v>
      </c>
      <c r="H11" s="291">
        <f>SUM(H13:H51,P7:P21)</f>
        <v>138461</v>
      </c>
      <c r="I11" s="85"/>
      <c r="J11" s="98"/>
      <c r="K11" s="125" t="s">
        <v>287</v>
      </c>
      <c r="L11" s="81">
        <v>208</v>
      </c>
      <c r="M11" s="77">
        <v>164</v>
      </c>
      <c r="N11" s="77">
        <v>163</v>
      </c>
      <c r="O11" s="77">
        <v>152</v>
      </c>
      <c r="P11" s="77">
        <v>142</v>
      </c>
      <c r="Q11" s="87"/>
    </row>
    <row r="12" spans="1:17" ht="16.5" customHeight="1">
      <c r="A12" s="98"/>
      <c r="B12" s="98"/>
      <c r="C12" s="147"/>
      <c r="D12" s="124"/>
      <c r="E12" s="111"/>
      <c r="F12" s="111"/>
      <c r="G12" s="111"/>
      <c r="H12" s="111"/>
      <c r="I12" s="85"/>
      <c r="J12" s="98"/>
      <c r="L12" s="81"/>
      <c r="M12" s="77"/>
      <c r="N12" s="77"/>
      <c r="O12" s="77"/>
      <c r="P12" s="77"/>
      <c r="Q12" s="87"/>
    </row>
    <row r="13" spans="1:16" ht="16.5" customHeight="1">
      <c r="A13" s="98"/>
      <c r="B13" s="98"/>
      <c r="C13" s="125" t="s">
        <v>141</v>
      </c>
      <c r="D13" s="84">
        <v>81272</v>
      </c>
      <c r="E13" s="85">
        <v>53381</v>
      </c>
      <c r="F13" s="85">
        <v>84969</v>
      </c>
      <c r="G13" s="85">
        <v>89057</v>
      </c>
      <c r="H13" s="85">
        <v>95417</v>
      </c>
      <c r="I13" s="85"/>
      <c r="J13" s="98"/>
      <c r="K13" s="125" t="s">
        <v>130</v>
      </c>
      <c r="L13" s="81">
        <v>10</v>
      </c>
      <c r="M13" s="77">
        <v>19</v>
      </c>
      <c r="N13" s="77">
        <v>22</v>
      </c>
      <c r="O13" s="77">
        <v>32</v>
      </c>
      <c r="P13" s="77">
        <v>2</v>
      </c>
    </row>
    <row r="14" spans="1:16" ht="16.5" customHeight="1">
      <c r="A14" s="98"/>
      <c r="B14" s="98"/>
      <c r="C14" s="125" t="s">
        <v>142</v>
      </c>
      <c r="D14" s="84">
        <v>684</v>
      </c>
      <c r="E14" s="85">
        <v>688</v>
      </c>
      <c r="F14" s="85">
        <v>714</v>
      </c>
      <c r="G14" s="85">
        <v>718</v>
      </c>
      <c r="H14" s="85">
        <v>1496</v>
      </c>
      <c r="I14" s="85"/>
      <c r="J14" s="98"/>
      <c r="K14" s="125" t="s">
        <v>131</v>
      </c>
      <c r="L14" s="81">
        <v>257</v>
      </c>
      <c r="M14" s="77">
        <v>294</v>
      </c>
      <c r="N14" s="77">
        <v>198</v>
      </c>
      <c r="O14" s="77">
        <v>241</v>
      </c>
      <c r="P14" s="77">
        <v>280</v>
      </c>
    </row>
    <row r="15" spans="1:16" ht="16.5" customHeight="1">
      <c r="A15" s="98"/>
      <c r="B15" s="98"/>
      <c r="C15" s="125" t="s">
        <v>143</v>
      </c>
      <c r="D15" s="84">
        <v>882</v>
      </c>
      <c r="E15" s="85">
        <v>985</v>
      </c>
      <c r="F15" s="85">
        <v>736</v>
      </c>
      <c r="G15" s="85">
        <v>964</v>
      </c>
      <c r="H15" s="85">
        <v>2102</v>
      </c>
      <c r="I15" s="85"/>
      <c r="J15" s="98"/>
      <c r="K15" s="125" t="s">
        <v>132</v>
      </c>
      <c r="L15" s="81">
        <v>522</v>
      </c>
      <c r="M15" s="77">
        <v>1075</v>
      </c>
      <c r="N15" s="77">
        <v>1115</v>
      </c>
      <c r="O15" s="77">
        <v>739</v>
      </c>
      <c r="P15" s="77">
        <v>482</v>
      </c>
    </row>
    <row r="16" spans="1:16" ht="16.5" customHeight="1">
      <c r="A16" s="98"/>
      <c r="B16" s="98"/>
      <c r="C16" s="125" t="s">
        <v>288</v>
      </c>
      <c r="D16" s="84">
        <v>1784</v>
      </c>
      <c r="E16" s="85">
        <v>1095</v>
      </c>
      <c r="F16" s="85">
        <v>190</v>
      </c>
      <c r="G16" s="85">
        <v>443</v>
      </c>
      <c r="H16" s="85">
        <v>548</v>
      </c>
      <c r="I16" s="85"/>
      <c r="J16" s="98"/>
      <c r="K16" s="125" t="s">
        <v>133</v>
      </c>
      <c r="L16" s="81">
        <v>41</v>
      </c>
      <c r="M16" s="77">
        <v>28</v>
      </c>
      <c r="N16" s="77">
        <v>19</v>
      </c>
      <c r="O16" s="77">
        <v>21</v>
      </c>
      <c r="P16" s="77">
        <v>19</v>
      </c>
    </row>
    <row r="17" spans="1:16" ht="16.5" customHeight="1">
      <c r="A17" s="98"/>
      <c r="B17" s="98"/>
      <c r="C17" s="125" t="s">
        <v>147</v>
      </c>
      <c r="D17" s="84">
        <v>10790</v>
      </c>
      <c r="E17" s="85">
        <v>9118</v>
      </c>
      <c r="F17" s="85">
        <v>12356</v>
      </c>
      <c r="G17" s="85">
        <v>20033</v>
      </c>
      <c r="H17" s="85">
        <v>18389</v>
      </c>
      <c r="I17" s="111"/>
      <c r="J17" s="98"/>
      <c r="K17" s="125" t="s">
        <v>134</v>
      </c>
      <c r="L17" s="81">
        <v>48</v>
      </c>
      <c r="M17" s="77">
        <v>30</v>
      </c>
      <c r="N17" s="77">
        <v>17</v>
      </c>
      <c r="O17" s="77">
        <v>15</v>
      </c>
      <c r="P17" s="77">
        <v>11</v>
      </c>
    </row>
    <row r="18" spans="1:16" ht="16.5" customHeight="1">
      <c r="A18" s="98"/>
      <c r="B18" s="98"/>
      <c r="D18" s="84"/>
      <c r="E18" s="85"/>
      <c r="F18" s="85"/>
      <c r="G18" s="85"/>
      <c r="H18" s="85"/>
      <c r="I18" s="85"/>
      <c r="J18" s="98"/>
      <c r="L18" s="81"/>
      <c r="M18" s="77"/>
      <c r="N18" s="77"/>
      <c r="O18" s="77"/>
      <c r="P18" s="77"/>
    </row>
    <row r="19" spans="1:16" ht="16.5" customHeight="1">
      <c r="A19" s="98"/>
      <c r="B19" s="98"/>
      <c r="C19" s="125" t="s">
        <v>148</v>
      </c>
      <c r="D19" s="84">
        <v>1130</v>
      </c>
      <c r="E19" s="85">
        <v>1488</v>
      </c>
      <c r="F19" s="85">
        <v>1410</v>
      </c>
      <c r="G19" s="85">
        <v>921</v>
      </c>
      <c r="H19" s="85">
        <v>1226</v>
      </c>
      <c r="I19" s="85"/>
      <c r="J19" s="98"/>
      <c r="K19" s="125" t="s">
        <v>135</v>
      </c>
      <c r="L19" s="81" t="s">
        <v>6</v>
      </c>
      <c r="M19" s="77" t="s">
        <v>289</v>
      </c>
      <c r="N19" s="77" t="s">
        <v>289</v>
      </c>
      <c r="O19" s="77" t="s">
        <v>6</v>
      </c>
      <c r="P19" s="77" t="s">
        <v>6</v>
      </c>
    </row>
    <row r="20" spans="1:16" ht="16.5" customHeight="1">
      <c r="A20" s="98"/>
      <c r="B20" s="98"/>
      <c r="C20" s="125" t="s">
        <v>290</v>
      </c>
      <c r="D20" s="84">
        <v>3033</v>
      </c>
      <c r="E20" s="85">
        <v>2762</v>
      </c>
      <c r="F20" s="85">
        <v>1291</v>
      </c>
      <c r="G20" s="85">
        <v>3075</v>
      </c>
      <c r="H20" s="85">
        <v>2020</v>
      </c>
      <c r="I20" s="85"/>
      <c r="J20" s="98"/>
      <c r="K20" s="125" t="s">
        <v>136</v>
      </c>
      <c r="L20" s="81">
        <v>14437</v>
      </c>
      <c r="M20" s="77">
        <v>12908</v>
      </c>
      <c r="N20" s="77">
        <v>11062</v>
      </c>
      <c r="O20" s="77">
        <v>8511</v>
      </c>
      <c r="P20" s="77">
        <v>7324</v>
      </c>
    </row>
    <row r="21" spans="1:16" ht="16.5" customHeight="1">
      <c r="A21" s="98"/>
      <c r="B21" s="98"/>
      <c r="C21" s="125" t="s">
        <v>291</v>
      </c>
      <c r="D21" s="84">
        <v>3671</v>
      </c>
      <c r="E21" s="85">
        <v>1839</v>
      </c>
      <c r="F21" s="85">
        <v>15</v>
      </c>
      <c r="G21" s="85">
        <v>2</v>
      </c>
      <c r="H21" s="85">
        <v>25</v>
      </c>
      <c r="I21" s="85"/>
      <c r="J21" s="98"/>
      <c r="L21" s="81"/>
      <c r="M21" s="77"/>
      <c r="N21" s="77"/>
      <c r="O21" s="77"/>
      <c r="P21" s="77"/>
    </row>
    <row r="22" spans="1:16" ht="16.5" customHeight="1">
      <c r="A22" s="98"/>
      <c r="B22" s="98"/>
      <c r="C22" s="125" t="s">
        <v>137</v>
      </c>
      <c r="D22" s="84">
        <v>370</v>
      </c>
      <c r="E22" s="85">
        <v>500</v>
      </c>
      <c r="F22" s="85">
        <v>533</v>
      </c>
      <c r="G22" s="85">
        <v>818</v>
      </c>
      <c r="H22" s="85">
        <v>185</v>
      </c>
      <c r="I22" s="85"/>
      <c r="J22" s="585" t="s">
        <v>665</v>
      </c>
      <c r="K22" s="586"/>
      <c r="L22" s="363">
        <f>SUM(L24:L28)</f>
        <v>1377</v>
      </c>
      <c r="M22" s="293">
        <f>SUM(M24:M28)</f>
        <v>670</v>
      </c>
      <c r="N22" s="293">
        <f>SUM(N24:N28)</f>
        <v>649</v>
      </c>
      <c r="O22" s="293">
        <f>SUM(O24:O28)</f>
        <v>947</v>
      </c>
      <c r="P22" s="293">
        <f>SUM(P24:P28)</f>
        <v>1656</v>
      </c>
    </row>
    <row r="23" spans="1:16" ht="16.5" customHeight="1">
      <c r="A23" s="98"/>
      <c r="B23" s="98"/>
      <c r="C23" s="125" t="s">
        <v>292</v>
      </c>
      <c r="D23" s="84">
        <v>24</v>
      </c>
      <c r="E23" s="85">
        <v>14</v>
      </c>
      <c r="F23" s="85">
        <v>16</v>
      </c>
      <c r="G23" s="85">
        <v>13</v>
      </c>
      <c r="H23" s="85">
        <v>11</v>
      </c>
      <c r="I23" s="97"/>
      <c r="J23" s="98"/>
      <c r="L23" s="81"/>
      <c r="M23" s="77"/>
      <c r="N23" s="77"/>
      <c r="O23" s="77"/>
      <c r="P23" s="77"/>
    </row>
    <row r="24" spans="1:16" ht="16.5" customHeight="1">
      <c r="A24" s="98"/>
      <c r="B24" s="98"/>
      <c r="C24" s="125"/>
      <c r="D24" s="84"/>
      <c r="E24" s="85"/>
      <c r="F24" s="85"/>
      <c r="G24" s="85"/>
      <c r="H24" s="85"/>
      <c r="I24" s="85"/>
      <c r="J24" s="98"/>
      <c r="K24" s="125" t="s">
        <v>149</v>
      </c>
      <c r="L24" s="81">
        <v>39</v>
      </c>
      <c r="M24" s="77">
        <v>31</v>
      </c>
      <c r="N24" s="77">
        <v>23</v>
      </c>
      <c r="O24" s="77">
        <v>15</v>
      </c>
      <c r="P24" s="77">
        <v>21</v>
      </c>
    </row>
    <row r="25" spans="1:16" ht="16.5" customHeight="1">
      <c r="A25" s="98"/>
      <c r="B25" s="98"/>
      <c r="C25" s="125" t="s">
        <v>293</v>
      </c>
      <c r="D25" s="84">
        <v>277</v>
      </c>
      <c r="E25" s="85">
        <v>282</v>
      </c>
      <c r="F25" s="85">
        <v>52</v>
      </c>
      <c r="G25" s="85">
        <v>52</v>
      </c>
      <c r="H25" s="85">
        <v>36</v>
      </c>
      <c r="I25" s="85"/>
      <c r="J25" s="98"/>
      <c r="K25" s="125" t="s">
        <v>150</v>
      </c>
      <c r="L25" s="81">
        <v>256</v>
      </c>
      <c r="M25" s="77">
        <v>281</v>
      </c>
      <c r="N25" s="77">
        <v>433</v>
      </c>
      <c r="O25" s="77">
        <v>723</v>
      </c>
      <c r="P25" s="77">
        <v>1039</v>
      </c>
    </row>
    <row r="26" spans="1:16" ht="16.5" customHeight="1">
      <c r="A26" s="98"/>
      <c r="B26" s="98"/>
      <c r="C26" s="125" t="s">
        <v>294</v>
      </c>
      <c r="D26" s="84">
        <v>235</v>
      </c>
      <c r="E26" s="85">
        <v>342</v>
      </c>
      <c r="F26" s="85">
        <v>217</v>
      </c>
      <c r="G26" s="85">
        <v>199</v>
      </c>
      <c r="H26" s="85">
        <v>122</v>
      </c>
      <c r="I26" s="85"/>
      <c r="J26" s="113"/>
      <c r="K26" s="125" t="s">
        <v>151</v>
      </c>
      <c r="L26" s="81">
        <v>12</v>
      </c>
      <c r="M26" s="77">
        <v>14</v>
      </c>
      <c r="N26" s="77">
        <v>13</v>
      </c>
      <c r="O26" s="77" t="s">
        <v>6</v>
      </c>
      <c r="P26" s="77">
        <v>7</v>
      </c>
    </row>
    <row r="27" spans="1:16" ht="16.5" customHeight="1">
      <c r="A27" s="98"/>
      <c r="B27" s="98"/>
      <c r="C27" s="125" t="s">
        <v>295</v>
      </c>
      <c r="D27" s="84">
        <v>137</v>
      </c>
      <c r="E27" s="85">
        <v>149</v>
      </c>
      <c r="F27" s="85">
        <v>89</v>
      </c>
      <c r="G27" s="85">
        <v>20</v>
      </c>
      <c r="H27" s="85">
        <v>33</v>
      </c>
      <c r="I27" s="85"/>
      <c r="J27" s="98"/>
      <c r="K27" s="125" t="s">
        <v>152</v>
      </c>
      <c r="L27" s="81">
        <v>936</v>
      </c>
      <c r="M27" s="77">
        <v>237</v>
      </c>
      <c r="N27" s="77">
        <v>89</v>
      </c>
      <c r="O27" s="77">
        <v>30</v>
      </c>
      <c r="P27" s="77">
        <v>326</v>
      </c>
    </row>
    <row r="28" spans="1:16" ht="16.5" customHeight="1">
      <c r="A28" s="98"/>
      <c r="B28" s="98"/>
      <c r="C28" s="125" t="s">
        <v>296</v>
      </c>
      <c r="D28" s="84">
        <v>238</v>
      </c>
      <c r="E28" s="85">
        <v>122</v>
      </c>
      <c r="F28" s="85">
        <v>156</v>
      </c>
      <c r="G28" s="85">
        <v>122</v>
      </c>
      <c r="H28" s="85">
        <v>20</v>
      </c>
      <c r="I28" s="85"/>
      <c r="J28" s="98"/>
      <c r="K28" s="125" t="s">
        <v>154</v>
      </c>
      <c r="L28" s="81">
        <v>134</v>
      </c>
      <c r="M28" s="77">
        <v>107</v>
      </c>
      <c r="N28" s="77">
        <v>91</v>
      </c>
      <c r="O28" s="77">
        <v>179</v>
      </c>
      <c r="P28" s="77">
        <v>263</v>
      </c>
    </row>
    <row r="29" spans="1:16" ht="16.5" customHeight="1">
      <c r="A29" s="98"/>
      <c r="B29" s="98"/>
      <c r="C29" s="125" t="s">
        <v>297</v>
      </c>
      <c r="D29" s="84">
        <v>32</v>
      </c>
      <c r="E29" s="85">
        <v>30</v>
      </c>
      <c r="F29" s="85">
        <v>38</v>
      </c>
      <c r="G29" s="85">
        <v>40</v>
      </c>
      <c r="H29" s="85">
        <v>16</v>
      </c>
      <c r="I29" s="85"/>
      <c r="J29" s="98"/>
      <c r="L29" s="81"/>
      <c r="M29" s="77"/>
      <c r="N29" s="77"/>
      <c r="P29" s="77"/>
    </row>
    <row r="30" spans="1:16" ht="16.5" customHeight="1">
      <c r="A30" s="98"/>
      <c r="B30" s="98"/>
      <c r="C30" s="125"/>
      <c r="D30" s="84"/>
      <c r="E30" s="85"/>
      <c r="F30" s="85"/>
      <c r="G30" s="85"/>
      <c r="H30" s="85"/>
      <c r="I30" s="111"/>
      <c r="J30" s="585" t="s">
        <v>666</v>
      </c>
      <c r="K30" s="586"/>
      <c r="L30" s="363">
        <f>SUM(L32:L43)</f>
        <v>32240</v>
      </c>
      <c r="M30" s="293">
        <f>SUM(M32:M43)</f>
        <v>34115</v>
      </c>
      <c r="N30" s="293">
        <f>SUM(N32:N43)</f>
        <v>24566</v>
      </c>
      <c r="O30" s="293">
        <f>SUM(O32:O43)</f>
        <v>39311</v>
      </c>
      <c r="P30" s="293">
        <f>SUM(P32:P43)</f>
        <v>33366</v>
      </c>
    </row>
    <row r="31" spans="1:16" ht="16.5" customHeight="1">
      <c r="A31" s="98"/>
      <c r="B31" s="98"/>
      <c r="C31" s="125" t="s">
        <v>298</v>
      </c>
      <c r="D31" s="84">
        <v>14</v>
      </c>
      <c r="E31" s="85">
        <v>11</v>
      </c>
      <c r="F31" s="85">
        <v>4</v>
      </c>
      <c r="G31" s="85">
        <v>5</v>
      </c>
      <c r="H31" s="85">
        <v>11</v>
      </c>
      <c r="I31" s="85"/>
      <c r="J31" s="113"/>
      <c r="L31" s="81"/>
      <c r="M31" s="77"/>
      <c r="N31" s="77"/>
      <c r="O31" s="77"/>
      <c r="P31" s="77"/>
    </row>
    <row r="32" spans="1:16" ht="16.5" customHeight="1">
      <c r="A32" s="98"/>
      <c r="B32" s="98"/>
      <c r="C32" s="125" t="s">
        <v>299</v>
      </c>
      <c r="D32" s="84">
        <v>48</v>
      </c>
      <c r="E32" s="85">
        <v>63</v>
      </c>
      <c r="F32" s="85">
        <v>44</v>
      </c>
      <c r="G32" s="85">
        <v>33</v>
      </c>
      <c r="H32" s="85">
        <v>16</v>
      </c>
      <c r="I32" s="85"/>
      <c r="J32" s="98"/>
      <c r="K32" s="125" t="s">
        <v>155</v>
      </c>
      <c r="L32" s="81">
        <v>16587</v>
      </c>
      <c r="M32" s="77">
        <v>14090</v>
      </c>
      <c r="N32" s="77">
        <v>8004</v>
      </c>
      <c r="O32" s="77">
        <v>19064</v>
      </c>
      <c r="P32" s="77">
        <v>14795</v>
      </c>
    </row>
    <row r="33" spans="1:16" ht="16.5" customHeight="1">
      <c r="A33" s="98"/>
      <c r="B33" s="98"/>
      <c r="C33" s="125" t="s">
        <v>300</v>
      </c>
      <c r="D33" s="84">
        <v>12</v>
      </c>
      <c r="E33" s="85">
        <v>26</v>
      </c>
      <c r="F33" s="85">
        <v>40</v>
      </c>
      <c r="G33" s="85">
        <v>41</v>
      </c>
      <c r="H33" s="85">
        <v>19</v>
      </c>
      <c r="I33" s="85"/>
      <c r="J33" s="98"/>
      <c r="K33" s="125" t="s">
        <v>156</v>
      </c>
      <c r="L33" s="81">
        <v>2</v>
      </c>
      <c r="M33" s="77">
        <v>55</v>
      </c>
      <c r="N33" s="77">
        <v>8</v>
      </c>
      <c r="O33" s="77">
        <v>18</v>
      </c>
      <c r="P33" s="77">
        <v>63</v>
      </c>
    </row>
    <row r="34" spans="1:16" ht="16.5" customHeight="1">
      <c r="A34" s="98"/>
      <c r="B34" s="98"/>
      <c r="C34" s="125" t="s">
        <v>138</v>
      </c>
      <c r="D34" s="84">
        <v>570</v>
      </c>
      <c r="E34" s="85">
        <v>447</v>
      </c>
      <c r="F34" s="85">
        <v>308</v>
      </c>
      <c r="G34" s="85">
        <v>278</v>
      </c>
      <c r="H34" s="85">
        <v>173</v>
      </c>
      <c r="I34" s="77"/>
      <c r="J34" s="98"/>
      <c r="K34" s="125" t="s">
        <v>157</v>
      </c>
      <c r="L34" s="81">
        <v>11425</v>
      </c>
      <c r="M34" s="77">
        <v>16139</v>
      </c>
      <c r="N34" s="77">
        <v>13433</v>
      </c>
      <c r="O34" s="77">
        <v>17401</v>
      </c>
      <c r="P34" s="77">
        <v>15761</v>
      </c>
    </row>
    <row r="35" spans="1:16" ht="16.5" customHeight="1">
      <c r="A35" s="98"/>
      <c r="B35" s="98"/>
      <c r="C35" s="125" t="s">
        <v>140</v>
      </c>
      <c r="D35" s="84">
        <v>1460</v>
      </c>
      <c r="E35" s="85">
        <v>1656</v>
      </c>
      <c r="F35" s="85">
        <v>1027</v>
      </c>
      <c r="G35" s="85">
        <v>798</v>
      </c>
      <c r="H35" s="85">
        <v>648</v>
      </c>
      <c r="I35" s="85"/>
      <c r="J35" s="98"/>
      <c r="K35" s="113" t="s">
        <v>158</v>
      </c>
      <c r="L35" s="81">
        <v>490</v>
      </c>
      <c r="M35" s="77">
        <v>620</v>
      </c>
      <c r="N35" s="77">
        <v>567</v>
      </c>
      <c r="O35" s="77">
        <v>540</v>
      </c>
      <c r="P35" s="77">
        <v>620</v>
      </c>
    </row>
    <row r="36" spans="1:16" ht="16.5" customHeight="1">
      <c r="A36" s="98"/>
      <c r="B36" s="98"/>
      <c r="C36" s="125"/>
      <c r="D36" s="84"/>
      <c r="E36" s="85"/>
      <c r="F36" s="85"/>
      <c r="G36" s="85"/>
      <c r="H36" s="85"/>
      <c r="I36" s="111"/>
      <c r="J36" s="98"/>
      <c r="K36" s="125" t="s">
        <v>139</v>
      </c>
      <c r="L36" s="81">
        <v>13</v>
      </c>
      <c r="M36" s="77">
        <v>37</v>
      </c>
      <c r="N36" s="77">
        <v>33</v>
      </c>
      <c r="O36" s="77">
        <v>14</v>
      </c>
      <c r="P36" s="77">
        <v>10</v>
      </c>
    </row>
    <row r="37" spans="1:16" ht="16.5" customHeight="1">
      <c r="A37" s="98"/>
      <c r="B37" s="98"/>
      <c r="C37" s="125" t="s">
        <v>153</v>
      </c>
      <c r="D37" s="84">
        <v>300</v>
      </c>
      <c r="E37" s="85">
        <v>226</v>
      </c>
      <c r="F37" s="85">
        <v>168</v>
      </c>
      <c r="G37" s="85">
        <v>130</v>
      </c>
      <c r="H37" s="85">
        <v>208</v>
      </c>
      <c r="I37" s="85"/>
      <c r="J37" s="98"/>
      <c r="L37" s="81"/>
      <c r="M37" s="77"/>
      <c r="N37" s="77"/>
      <c r="O37" s="77"/>
      <c r="P37" s="77"/>
    </row>
    <row r="38" spans="1:16" ht="16.5" customHeight="1">
      <c r="A38" s="98"/>
      <c r="B38" s="98"/>
      <c r="C38" s="125" t="s">
        <v>301</v>
      </c>
      <c r="D38" s="84">
        <v>2509</v>
      </c>
      <c r="E38" s="85">
        <v>2705</v>
      </c>
      <c r="F38" s="85">
        <v>1857</v>
      </c>
      <c r="G38" s="85">
        <v>1319</v>
      </c>
      <c r="H38" s="85">
        <v>1410</v>
      </c>
      <c r="I38" s="85"/>
      <c r="J38" s="98"/>
      <c r="K38" s="125" t="s">
        <v>302</v>
      </c>
      <c r="L38" s="81">
        <v>1472</v>
      </c>
      <c r="M38" s="77">
        <v>1042</v>
      </c>
      <c r="N38" s="77">
        <v>740</v>
      </c>
      <c r="O38" s="77">
        <v>722</v>
      </c>
      <c r="P38" s="77">
        <v>681</v>
      </c>
    </row>
    <row r="39" spans="1:16" ht="16.5" customHeight="1">
      <c r="A39" s="98"/>
      <c r="B39" s="98"/>
      <c r="C39" s="125" t="s">
        <v>303</v>
      </c>
      <c r="D39" s="84">
        <v>941</v>
      </c>
      <c r="E39" s="85">
        <v>985</v>
      </c>
      <c r="F39" s="85">
        <v>1101</v>
      </c>
      <c r="G39" s="85">
        <v>843</v>
      </c>
      <c r="H39" s="85">
        <v>1192</v>
      </c>
      <c r="I39" s="85"/>
      <c r="J39" s="113"/>
      <c r="K39" s="125" t="s">
        <v>144</v>
      </c>
      <c r="L39" s="81">
        <v>618</v>
      </c>
      <c r="M39" s="77">
        <v>573</v>
      </c>
      <c r="N39" s="77">
        <v>530</v>
      </c>
      <c r="O39" s="77">
        <v>538</v>
      </c>
      <c r="P39" s="77">
        <v>520</v>
      </c>
    </row>
    <row r="40" spans="1:16" ht="16.5" customHeight="1">
      <c r="A40" s="98"/>
      <c r="B40" s="98"/>
      <c r="C40" s="125" t="s">
        <v>159</v>
      </c>
      <c r="D40" s="84">
        <v>1829</v>
      </c>
      <c r="E40" s="85">
        <v>1082</v>
      </c>
      <c r="F40" s="85">
        <v>291</v>
      </c>
      <c r="G40" s="85">
        <v>311</v>
      </c>
      <c r="H40" s="85">
        <v>196</v>
      </c>
      <c r="I40" s="85"/>
      <c r="J40" s="98"/>
      <c r="K40" s="125" t="s">
        <v>145</v>
      </c>
      <c r="L40" s="81">
        <v>29</v>
      </c>
      <c r="M40" s="77">
        <v>39</v>
      </c>
      <c r="N40" s="77">
        <v>32</v>
      </c>
      <c r="O40" s="77">
        <v>69</v>
      </c>
      <c r="P40" s="77">
        <v>36</v>
      </c>
    </row>
    <row r="41" spans="1:16" ht="16.5" customHeight="1">
      <c r="A41" s="98"/>
      <c r="B41" s="98"/>
      <c r="C41" s="125" t="s">
        <v>304</v>
      </c>
      <c r="D41" s="84">
        <v>599</v>
      </c>
      <c r="E41" s="85">
        <v>735</v>
      </c>
      <c r="F41" s="85">
        <v>675</v>
      </c>
      <c r="G41" s="85">
        <v>425</v>
      </c>
      <c r="H41" s="85">
        <v>655</v>
      </c>
      <c r="I41" s="85"/>
      <c r="J41" s="98"/>
      <c r="K41" s="125" t="s">
        <v>146</v>
      </c>
      <c r="L41" s="81">
        <v>604</v>
      </c>
      <c r="M41" s="77">
        <v>599</v>
      </c>
      <c r="N41" s="77">
        <v>312</v>
      </c>
      <c r="O41" s="77">
        <v>231</v>
      </c>
      <c r="P41" s="77">
        <v>224</v>
      </c>
    </row>
    <row r="42" spans="1:16" ht="16.5" customHeight="1">
      <c r="A42" s="98"/>
      <c r="B42" s="98"/>
      <c r="D42" s="84"/>
      <c r="E42" s="85"/>
      <c r="F42" s="85"/>
      <c r="G42" s="85"/>
      <c r="H42" s="85"/>
      <c r="I42" s="85"/>
      <c r="J42" s="98"/>
      <c r="K42" s="113" t="s">
        <v>160</v>
      </c>
      <c r="L42" s="81">
        <v>992</v>
      </c>
      <c r="M42" s="77">
        <v>918</v>
      </c>
      <c r="N42" s="77">
        <v>903</v>
      </c>
      <c r="O42" s="77">
        <v>711</v>
      </c>
      <c r="P42" s="77">
        <v>644</v>
      </c>
    </row>
    <row r="43" spans="1:16" ht="16.5" customHeight="1">
      <c r="A43" s="98"/>
      <c r="B43" s="98"/>
      <c r="C43" s="125" t="s">
        <v>305</v>
      </c>
      <c r="D43" s="84">
        <v>247</v>
      </c>
      <c r="E43" s="85">
        <v>322</v>
      </c>
      <c r="F43" s="85">
        <v>634</v>
      </c>
      <c r="G43" s="85">
        <v>266</v>
      </c>
      <c r="H43" s="85">
        <v>187</v>
      </c>
      <c r="I43" s="85"/>
      <c r="J43" s="98"/>
      <c r="K43" s="96" t="s">
        <v>306</v>
      </c>
      <c r="L43" s="81">
        <v>8</v>
      </c>
      <c r="M43" s="77">
        <v>3</v>
      </c>
      <c r="N43" s="77">
        <v>4</v>
      </c>
      <c r="O43" s="77">
        <v>3</v>
      </c>
      <c r="P43" s="77">
        <v>12</v>
      </c>
    </row>
    <row r="44" spans="1:16" ht="16.5" customHeight="1">
      <c r="A44" s="98"/>
      <c r="B44" s="98"/>
      <c r="C44" s="125" t="s">
        <v>162</v>
      </c>
      <c r="D44" s="84">
        <v>2384</v>
      </c>
      <c r="E44" s="85">
        <v>1923</v>
      </c>
      <c r="F44" s="85">
        <v>1790</v>
      </c>
      <c r="G44" s="85">
        <v>2395</v>
      </c>
      <c r="H44" s="85">
        <v>2538</v>
      </c>
      <c r="I44" s="111"/>
      <c r="J44" s="98"/>
      <c r="L44" s="81"/>
      <c r="M44" s="77"/>
      <c r="N44" s="77"/>
      <c r="O44" s="77"/>
      <c r="P44" s="77"/>
    </row>
    <row r="45" spans="1:16" ht="16.5" customHeight="1">
      <c r="A45" s="98"/>
      <c r="B45" s="98"/>
      <c r="C45" s="125" t="s">
        <v>307</v>
      </c>
      <c r="D45" s="84">
        <v>78</v>
      </c>
      <c r="E45" s="85">
        <v>55</v>
      </c>
      <c r="F45" s="85">
        <v>61</v>
      </c>
      <c r="G45" s="85">
        <v>39</v>
      </c>
      <c r="H45" s="85">
        <v>27</v>
      </c>
      <c r="I45" s="85"/>
      <c r="J45" s="583" t="s">
        <v>308</v>
      </c>
      <c r="K45" s="584"/>
      <c r="L45" s="363">
        <v>12</v>
      </c>
      <c r="M45" s="293">
        <v>7</v>
      </c>
      <c r="N45" s="293">
        <v>5</v>
      </c>
      <c r="O45" s="293">
        <v>2</v>
      </c>
      <c r="P45" s="293">
        <v>7</v>
      </c>
    </row>
    <row r="46" spans="1:16" ht="16.5" customHeight="1">
      <c r="A46" s="98"/>
      <c r="B46" s="98"/>
      <c r="C46" s="125" t="s">
        <v>309</v>
      </c>
      <c r="D46" s="81" t="s">
        <v>6</v>
      </c>
      <c r="E46" s="85">
        <v>1</v>
      </c>
      <c r="F46" s="85">
        <v>1</v>
      </c>
      <c r="G46" s="85">
        <v>0</v>
      </c>
      <c r="H46" s="85">
        <v>0</v>
      </c>
      <c r="I46" s="85"/>
      <c r="J46" s="113"/>
      <c r="K46" s="213"/>
      <c r="L46" s="363"/>
      <c r="M46" s="293"/>
      <c r="N46" s="293"/>
      <c r="O46" s="293"/>
      <c r="P46" s="293"/>
    </row>
    <row r="47" spans="1:16" ht="16.5" customHeight="1">
      <c r="A47" s="98"/>
      <c r="B47" s="98"/>
      <c r="C47" s="125" t="s">
        <v>164</v>
      </c>
      <c r="D47" s="84">
        <v>5</v>
      </c>
      <c r="E47" s="85">
        <v>21</v>
      </c>
      <c r="F47" s="85">
        <v>3</v>
      </c>
      <c r="G47" s="85">
        <v>0</v>
      </c>
      <c r="H47" s="85">
        <v>8</v>
      </c>
      <c r="I47" s="85"/>
      <c r="J47" s="585" t="s">
        <v>667</v>
      </c>
      <c r="K47" s="586"/>
      <c r="L47" s="363">
        <f>SUM(L49:L52)</f>
        <v>923</v>
      </c>
      <c r="M47" s="293">
        <f>SUM(M49:M52)</f>
        <v>577</v>
      </c>
      <c r="N47" s="293">
        <f>SUM(N49:N52)</f>
        <v>947</v>
      </c>
      <c r="O47" s="293">
        <f>SUM(O49:O52)</f>
        <v>552</v>
      </c>
      <c r="P47" s="293">
        <f>SUM(P49:P52)</f>
        <v>718</v>
      </c>
    </row>
    <row r="48" spans="1:16" ht="16.5" customHeight="1">
      <c r="A48" s="98"/>
      <c r="B48" s="98"/>
      <c r="D48" s="84"/>
      <c r="E48" s="85"/>
      <c r="F48" s="85"/>
      <c r="G48" s="85"/>
      <c r="H48" s="85"/>
      <c r="I48" s="85"/>
      <c r="J48" s="113"/>
      <c r="L48" s="81"/>
      <c r="M48" s="77"/>
      <c r="N48" s="77"/>
      <c r="O48" s="77"/>
      <c r="P48" s="77"/>
    </row>
    <row r="49" spans="1:16" ht="16.5" customHeight="1">
      <c r="A49" s="98"/>
      <c r="B49" s="98"/>
      <c r="C49" s="115"/>
      <c r="D49" s="85"/>
      <c r="E49" s="85"/>
      <c r="F49" s="85"/>
      <c r="G49" s="85"/>
      <c r="H49" s="85"/>
      <c r="I49" s="85"/>
      <c r="J49" s="98"/>
      <c r="K49" s="125" t="s">
        <v>163</v>
      </c>
      <c r="L49" s="81">
        <v>153</v>
      </c>
      <c r="M49" s="77">
        <v>126</v>
      </c>
      <c r="N49" s="77">
        <v>169</v>
      </c>
      <c r="O49" s="77">
        <v>105</v>
      </c>
      <c r="P49" s="77">
        <v>128</v>
      </c>
    </row>
    <row r="50" spans="1:16" ht="16.5" customHeight="1">
      <c r="A50" s="98"/>
      <c r="B50" s="98"/>
      <c r="C50" s="114" t="s">
        <v>167</v>
      </c>
      <c r="D50" s="85">
        <v>8</v>
      </c>
      <c r="E50" s="85">
        <v>2</v>
      </c>
      <c r="F50" s="85">
        <v>0</v>
      </c>
      <c r="G50" s="85">
        <v>8</v>
      </c>
      <c r="H50" s="85">
        <v>25</v>
      </c>
      <c r="I50" s="111"/>
      <c r="J50" s="98"/>
      <c r="K50" s="125" t="s">
        <v>165</v>
      </c>
      <c r="L50" s="81">
        <v>11</v>
      </c>
      <c r="M50" s="77">
        <v>14</v>
      </c>
      <c r="N50" s="77">
        <v>19</v>
      </c>
      <c r="O50" s="77">
        <v>22</v>
      </c>
      <c r="P50" s="77">
        <v>4</v>
      </c>
    </row>
    <row r="51" spans="1:16" ht="16.5" customHeight="1">
      <c r="A51" s="98"/>
      <c r="B51" s="98"/>
      <c r="C51" s="114" t="s">
        <v>168</v>
      </c>
      <c r="D51" s="85">
        <v>692</v>
      </c>
      <c r="E51" s="85">
        <v>258</v>
      </c>
      <c r="F51" s="85">
        <v>108</v>
      </c>
      <c r="G51" s="85">
        <v>158</v>
      </c>
      <c r="H51" s="85">
        <v>604</v>
      </c>
      <c r="I51" s="85"/>
      <c r="J51" s="98"/>
      <c r="K51" s="125" t="s">
        <v>166</v>
      </c>
      <c r="L51" s="81">
        <v>475</v>
      </c>
      <c r="M51" s="77">
        <v>377</v>
      </c>
      <c r="N51" s="77">
        <v>506</v>
      </c>
      <c r="O51" s="77">
        <v>157</v>
      </c>
      <c r="P51" s="77">
        <v>511</v>
      </c>
    </row>
    <row r="52" spans="1:16" ht="16.5" customHeight="1">
      <c r="A52" s="214"/>
      <c r="B52" s="214"/>
      <c r="C52" s="187"/>
      <c r="D52" s="215"/>
      <c r="E52" s="215"/>
      <c r="F52" s="215"/>
      <c r="G52" s="215"/>
      <c r="H52" s="215"/>
      <c r="I52" s="85"/>
      <c r="J52" s="98"/>
      <c r="K52" s="216" t="s">
        <v>310</v>
      </c>
      <c r="L52" s="217">
        <v>284</v>
      </c>
      <c r="M52" s="129">
        <v>60</v>
      </c>
      <c r="N52" s="129">
        <v>253</v>
      </c>
      <c r="O52" s="129">
        <v>268</v>
      </c>
      <c r="P52" s="129">
        <v>75</v>
      </c>
    </row>
    <row r="53" spans="1:17" ht="16.5" customHeight="1">
      <c r="A53" s="87" t="s">
        <v>311</v>
      </c>
      <c r="B53" s="98"/>
      <c r="C53" s="113"/>
      <c r="D53" s="13"/>
      <c r="E53" s="13"/>
      <c r="F53" s="13"/>
      <c r="G53" s="13"/>
      <c r="H53" s="13"/>
      <c r="I53" s="85"/>
      <c r="J53" s="98"/>
      <c r="K53" s="113"/>
      <c r="L53" s="14"/>
      <c r="M53" s="12"/>
      <c r="N53" s="12"/>
      <c r="O53" s="16"/>
      <c r="P53" s="16"/>
      <c r="Q53" s="87"/>
    </row>
    <row r="54" spans="1:17" ht="16.5" customHeight="1">
      <c r="A54" s="98"/>
      <c r="B54" s="98"/>
      <c r="C54" s="113"/>
      <c r="D54" s="10"/>
      <c r="E54" s="10"/>
      <c r="F54" s="10"/>
      <c r="G54" s="10"/>
      <c r="H54" s="10"/>
      <c r="I54" s="85"/>
      <c r="J54" s="113"/>
      <c r="K54" s="113"/>
      <c r="L54" s="12"/>
      <c r="M54" s="12"/>
      <c r="N54" s="12"/>
      <c r="O54" s="12"/>
      <c r="P54" s="12"/>
      <c r="Q54" s="87"/>
    </row>
    <row r="55" spans="1:17" ht="16.5" customHeight="1">
      <c r="A55" s="98"/>
      <c r="B55" s="98"/>
      <c r="C55" s="113"/>
      <c r="D55" s="10"/>
      <c r="E55" s="10"/>
      <c r="F55" s="10"/>
      <c r="G55" s="10"/>
      <c r="H55" s="10"/>
      <c r="I55" s="85"/>
      <c r="J55" s="98"/>
      <c r="K55" s="113"/>
      <c r="L55" s="14"/>
      <c r="M55" s="12"/>
      <c r="N55" s="12"/>
      <c r="O55" s="16"/>
      <c r="P55" s="16"/>
      <c r="Q55" s="87"/>
    </row>
  </sheetData>
  <sheetProtection/>
  <mergeCells count="10">
    <mergeCell ref="A3:H3"/>
    <mergeCell ref="J3:P3"/>
    <mergeCell ref="A6:C6"/>
    <mergeCell ref="J6:K6"/>
    <mergeCell ref="J45:K45"/>
    <mergeCell ref="J47:K47"/>
    <mergeCell ref="A7:C7"/>
    <mergeCell ref="B11:C11"/>
    <mergeCell ref="J22:K22"/>
    <mergeCell ref="J30:K30"/>
  </mergeCells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80" zoomScaleNormal="80" zoomScalePageLayoutView="0" workbookViewId="0" topLeftCell="E6">
      <selection activeCell="L18" sqref="L18"/>
    </sheetView>
  </sheetViews>
  <sheetFormatPr defaultColWidth="10.59765625" defaultRowHeight="15"/>
  <cols>
    <col min="1" max="1" width="6.59765625" style="226" customWidth="1"/>
    <col min="2" max="2" width="3.59765625" style="226" customWidth="1"/>
    <col min="3" max="3" width="24.09765625" style="226" customWidth="1"/>
    <col min="4" max="7" width="15.59765625" style="226" customWidth="1"/>
    <col min="8" max="8" width="15.5" style="226" customWidth="1"/>
    <col min="9" max="9" width="4.09765625" style="226" customWidth="1"/>
    <col min="10" max="10" width="6.5" style="226" customWidth="1"/>
    <col min="11" max="11" width="3.59765625" style="226" customWidth="1"/>
    <col min="12" max="12" width="24.19921875" style="226" customWidth="1"/>
    <col min="13" max="13" width="15.69921875" style="229" customWidth="1"/>
    <col min="14" max="17" width="15.59765625" style="229" customWidth="1"/>
    <col min="18" max="16384" width="10.59765625" style="226" customWidth="1"/>
  </cols>
  <sheetData>
    <row r="1" spans="1:17" s="224" customFormat="1" ht="19.5" customHeight="1">
      <c r="A1" s="1" t="s">
        <v>741</v>
      </c>
      <c r="B1" s="1"/>
      <c r="M1" s="225"/>
      <c r="N1" s="225"/>
      <c r="O1" s="225"/>
      <c r="Q1" s="6" t="s">
        <v>169</v>
      </c>
    </row>
    <row r="2" spans="1:18" ht="19.5" customHeight="1">
      <c r="A2" s="602" t="s">
        <v>672</v>
      </c>
      <c r="B2" s="602"/>
      <c r="C2" s="602"/>
      <c r="D2" s="602"/>
      <c r="E2" s="602"/>
      <c r="F2" s="602"/>
      <c r="G2" s="602"/>
      <c r="H2" s="602"/>
      <c r="J2" s="602" t="s">
        <v>740</v>
      </c>
      <c r="K2" s="602"/>
      <c r="L2" s="602"/>
      <c r="M2" s="602"/>
      <c r="N2" s="602"/>
      <c r="O2" s="602"/>
      <c r="P2" s="602"/>
      <c r="Q2" s="602"/>
      <c r="R2" s="227"/>
    </row>
    <row r="3" spans="1:18" ht="19.5" customHeight="1">
      <c r="A3" s="228"/>
      <c r="B3" s="228"/>
      <c r="C3" s="228"/>
      <c r="D3" s="228"/>
      <c r="E3" s="228"/>
      <c r="F3" s="228"/>
      <c r="G3" s="228"/>
      <c r="H3" s="228"/>
      <c r="I3" s="227"/>
      <c r="R3" s="227"/>
    </row>
    <row r="4" spans="8:18" ht="18" customHeight="1" thickBot="1">
      <c r="H4" s="229" t="s">
        <v>312</v>
      </c>
      <c r="I4" s="227"/>
      <c r="Q4" s="229" t="s">
        <v>312</v>
      </c>
      <c r="R4" s="227"/>
    </row>
    <row r="5" spans="1:18" ht="29.25" customHeight="1">
      <c r="A5" s="603" t="s">
        <v>671</v>
      </c>
      <c r="B5" s="603"/>
      <c r="C5" s="604"/>
      <c r="D5" s="249" t="s">
        <v>8</v>
      </c>
      <c r="E5" s="249" t="s">
        <v>9</v>
      </c>
      <c r="F5" s="249" t="s">
        <v>10</v>
      </c>
      <c r="G5" s="249" t="s">
        <v>11</v>
      </c>
      <c r="H5" s="250" t="s">
        <v>12</v>
      </c>
      <c r="I5" s="227"/>
      <c r="J5" s="605" t="s">
        <v>671</v>
      </c>
      <c r="K5" s="605"/>
      <c r="L5" s="606"/>
      <c r="M5" s="249" t="s">
        <v>8</v>
      </c>
      <c r="N5" s="249" t="s">
        <v>9</v>
      </c>
      <c r="O5" s="249" t="s">
        <v>10</v>
      </c>
      <c r="P5" s="249" t="s">
        <v>11</v>
      </c>
      <c r="Q5" s="250" t="s">
        <v>12</v>
      </c>
      <c r="R5" s="227"/>
    </row>
    <row r="6" spans="1:18" ht="18.75" customHeight="1">
      <c r="A6" s="230"/>
      <c r="B6" s="230"/>
      <c r="C6" s="221"/>
      <c r="D6" s="111"/>
      <c r="E6" s="222"/>
      <c r="F6" s="222"/>
      <c r="G6" s="222"/>
      <c r="H6" s="222"/>
      <c r="I6" s="227"/>
      <c r="J6" s="590" t="s">
        <v>313</v>
      </c>
      <c r="K6" s="231"/>
      <c r="L6" s="232" t="s">
        <v>314</v>
      </c>
      <c r="M6" s="233">
        <v>37</v>
      </c>
      <c r="N6" s="234">
        <v>28</v>
      </c>
      <c r="O6" s="234">
        <v>20</v>
      </c>
      <c r="P6" s="234">
        <v>20</v>
      </c>
      <c r="Q6" s="234">
        <v>17</v>
      </c>
      <c r="R6" s="227"/>
    </row>
    <row r="7" spans="1:18" ht="18.75" customHeight="1">
      <c r="A7" s="593" t="s">
        <v>315</v>
      </c>
      <c r="B7" s="593"/>
      <c r="C7" s="594"/>
      <c r="D7" s="364">
        <f>SUM(D9,M11,M29,M31,M40,M47)</f>
        <v>93412</v>
      </c>
      <c r="E7" s="365">
        <f>SUM(E9,N11,N29,N31,N40,N47)</f>
        <v>74321</v>
      </c>
      <c r="F7" s="365">
        <f>SUM(F9,O11,O29,O31,O40,O47)</f>
        <v>89870</v>
      </c>
      <c r="G7" s="365">
        <f>SUM(G9,P11,P29,P31,P40,P47)</f>
        <v>112418</v>
      </c>
      <c r="H7" s="365">
        <f>SUM(H9,Q11,Q29,Q31,Q40,Q47)</f>
        <v>118826</v>
      </c>
      <c r="I7" s="227"/>
      <c r="J7" s="591"/>
      <c r="K7" s="231"/>
      <c r="L7" s="235" t="s">
        <v>179</v>
      </c>
      <c r="M7" s="233">
        <v>47</v>
      </c>
      <c r="N7" s="234">
        <v>28</v>
      </c>
      <c r="O7" s="234">
        <v>20</v>
      </c>
      <c r="P7" s="234">
        <v>19</v>
      </c>
      <c r="Q7" s="234">
        <v>16</v>
      </c>
      <c r="R7" s="227"/>
    </row>
    <row r="8" spans="1:17" ht="18.75" customHeight="1">
      <c r="A8" s="227"/>
      <c r="B8" s="227"/>
      <c r="C8" s="238"/>
      <c r="D8" s="364"/>
      <c r="E8" s="365"/>
      <c r="F8" s="365"/>
      <c r="G8" s="365"/>
      <c r="H8" s="365"/>
      <c r="I8" s="227"/>
      <c r="J8" s="591"/>
      <c r="K8" s="231"/>
      <c r="L8" s="235" t="s">
        <v>180</v>
      </c>
      <c r="M8" s="233">
        <v>2133</v>
      </c>
      <c r="N8" s="234">
        <v>1212</v>
      </c>
      <c r="O8" s="234">
        <v>1018</v>
      </c>
      <c r="P8" s="234">
        <v>839</v>
      </c>
      <c r="Q8" s="234">
        <v>954</v>
      </c>
    </row>
    <row r="9" spans="1:17" ht="18.75" customHeight="1">
      <c r="A9" s="595" t="s">
        <v>317</v>
      </c>
      <c r="B9" s="600" t="s">
        <v>318</v>
      </c>
      <c r="C9" s="601"/>
      <c r="D9" s="364">
        <f>SUM(D11:D51,M6:M9)</f>
        <v>59767</v>
      </c>
      <c r="E9" s="365">
        <f>SUM(E11:E51,N6:N9)</f>
        <v>43079</v>
      </c>
      <c r="F9" s="365">
        <f>SUM(F11:F51,O6:O9)</f>
        <v>68545</v>
      </c>
      <c r="G9" s="365">
        <f>SUM(G11:G51,P6:P9)</f>
        <v>74223</v>
      </c>
      <c r="H9" s="365">
        <f>SUM(H11:H51,Q6:Q9)</f>
        <v>82551</v>
      </c>
      <c r="I9" s="227"/>
      <c r="J9" s="591"/>
      <c r="K9" s="231"/>
      <c r="L9" s="232" t="s">
        <v>316</v>
      </c>
      <c r="M9" s="233">
        <v>8013</v>
      </c>
      <c r="N9" s="234">
        <v>5687</v>
      </c>
      <c r="O9" s="234">
        <v>6878</v>
      </c>
      <c r="P9" s="234">
        <v>5372</v>
      </c>
      <c r="Q9" s="234">
        <v>4976</v>
      </c>
    </row>
    <row r="10" spans="1:17" ht="18.75" customHeight="1">
      <c r="A10" s="596"/>
      <c r="B10" s="239"/>
      <c r="C10" s="235"/>
      <c r="D10" s="237"/>
      <c r="E10" s="227"/>
      <c r="F10" s="227"/>
      <c r="G10" s="227"/>
      <c r="H10" s="227"/>
      <c r="I10" s="227"/>
      <c r="J10" s="591"/>
      <c r="K10" s="231"/>
      <c r="L10" s="232"/>
      <c r="M10" s="233"/>
      <c r="N10" s="234"/>
      <c r="O10" s="234"/>
      <c r="P10" s="234"/>
      <c r="Q10" s="234"/>
    </row>
    <row r="11" spans="1:17" ht="18.75" customHeight="1">
      <c r="A11" s="596"/>
      <c r="B11" s="239"/>
      <c r="C11" s="235" t="s">
        <v>170</v>
      </c>
      <c r="D11" s="237">
        <v>202</v>
      </c>
      <c r="E11" s="227">
        <v>98</v>
      </c>
      <c r="F11" s="227">
        <v>115</v>
      </c>
      <c r="G11" s="227">
        <v>95</v>
      </c>
      <c r="H11" s="227">
        <v>28</v>
      </c>
      <c r="I11" s="227"/>
      <c r="J11" s="591"/>
      <c r="K11" s="611" t="s">
        <v>319</v>
      </c>
      <c r="L11" s="612"/>
      <c r="M11" s="366">
        <f>SUM(M13:M27)</f>
        <v>26039</v>
      </c>
      <c r="N11" s="367">
        <f>SUM(N13:N27)</f>
        <v>25206</v>
      </c>
      <c r="O11" s="367">
        <f>SUM(O13:O27)</f>
        <v>16617</v>
      </c>
      <c r="P11" s="367">
        <f>SUM(P13:P27)</f>
        <v>31835</v>
      </c>
      <c r="Q11" s="367">
        <f>SUM(Q13:Q27)</f>
        <v>28683</v>
      </c>
    </row>
    <row r="12" spans="1:17" ht="18.75" customHeight="1">
      <c r="A12" s="596"/>
      <c r="B12" s="239"/>
      <c r="C12" s="235" t="s">
        <v>171</v>
      </c>
      <c r="D12" s="237">
        <v>11</v>
      </c>
      <c r="E12" s="227">
        <v>25</v>
      </c>
      <c r="F12" s="227">
        <v>35</v>
      </c>
      <c r="G12" s="227">
        <v>44</v>
      </c>
      <c r="H12" s="227">
        <v>23</v>
      </c>
      <c r="I12" s="227"/>
      <c r="J12" s="591"/>
      <c r="K12" s="231"/>
      <c r="L12" s="232"/>
      <c r="M12" s="233"/>
      <c r="N12" s="234"/>
      <c r="O12" s="234"/>
      <c r="P12" s="234"/>
      <c r="Q12" s="234"/>
    </row>
    <row r="13" spans="1:17" ht="18.75" customHeight="1">
      <c r="A13" s="596"/>
      <c r="B13" s="239"/>
      <c r="C13" s="235" t="s">
        <v>172</v>
      </c>
      <c r="D13" s="237">
        <v>198</v>
      </c>
      <c r="E13" s="227">
        <v>231</v>
      </c>
      <c r="F13" s="227">
        <v>263</v>
      </c>
      <c r="G13" s="227">
        <v>482</v>
      </c>
      <c r="H13" s="227">
        <v>92</v>
      </c>
      <c r="I13" s="227"/>
      <c r="J13" s="591"/>
      <c r="K13" s="231"/>
      <c r="L13" s="235" t="s">
        <v>320</v>
      </c>
      <c r="M13" s="233">
        <v>12</v>
      </c>
      <c r="N13" s="234">
        <v>36</v>
      </c>
      <c r="O13" s="234">
        <v>33</v>
      </c>
      <c r="P13" s="234">
        <v>17</v>
      </c>
      <c r="Q13" s="234">
        <v>9</v>
      </c>
    </row>
    <row r="14" spans="1:17" ht="18.75" customHeight="1">
      <c r="A14" s="596"/>
      <c r="B14" s="239"/>
      <c r="C14" s="235" t="s">
        <v>173</v>
      </c>
      <c r="D14" s="237">
        <v>22</v>
      </c>
      <c r="E14" s="227">
        <v>21</v>
      </c>
      <c r="F14" s="227">
        <v>26</v>
      </c>
      <c r="G14" s="227">
        <v>24</v>
      </c>
      <c r="H14" s="227">
        <v>16</v>
      </c>
      <c r="I14" s="227"/>
      <c r="J14" s="591"/>
      <c r="K14" s="231"/>
      <c r="L14" s="235" t="s">
        <v>321</v>
      </c>
      <c r="M14" s="233">
        <v>764</v>
      </c>
      <c r="N14" s="234">
        <v>469</v>
      </c>
      <c r="O14" s="234">
        <v>360</v>
      </c>
      <c r="P14" s="234">
        <v>382</v>
      </c>
      <c r="Q14" s="234">
        <v>460</v>
      </c>
    </row>
    <row r="15" spans="1:17" ht="18.75" customHeight="1">
      <c r="A15" s="596"/>
      <c r="B15" s="239"/>
      <c r="C15" s="235" t="s">
        <v>322</v>
      </c>
      <c r="D15" s="237">
        <v>31548</v>
      </c>
      <c r="E15" s="227">
        <v>14397</v>
      </c>
      <c r="F15" s="227">
        <v>42390</v>
      </c>
      <c r="G15" s="227">
        <v>40718</v>
      </c>
      <c r="H15" s="227">
        <v>49475</v>
      </c>
      <c r="I15" s="227"/>
      <c r="J15" s="591"/>
      <c r="K15" s="231"/>
      <c r="L15" s="235" t="s">
        <v>181</v>
      </c>
      <c r="M15" s="233">
        <v>517</v>
      </c>
      <c r="N15" s="234">
        <v>460</v>
      </c>
      <c r="O15" s="234">
        <v>383</v>
      </c>
      <c r="P15" s="234">
        <v>294</v>
      </c>
      <c r="Q15" s="234">
        <v>223</v>
      </c>
    </row>
    <row r="16" spans="1:17" ht="18.75" customHeight="1">
      <c r="A16" s="596"/>
      <c r="B16" s="239"/>
      <c r="C16" s="235"/>
      <c r="D16" s="237"/>
      <c r="E16" s="227"/>
      <c r="F16" s="227"/>
      <c r="G16" s="227"/>
      <c r="H16" s="227"/>
      <c r="I16" s="227"/>
      <c r="J16" s="591"/>
      <c r="K16" s="231"/>
      <c r="L16" s="238" t="s">
        <v>748</v>
      </c>
      <c r="M16" s="233">
        <v>383</v>
      </c>
      <c r="N16" s="234">
        <v>395</v>
      </c>
      <c r="O16" s="234">
        <v>345</v>
      </c>
      <c r="P16" s="234">
        <v>375</v>
      </c>
      <c r="Q16" s="234">
        <v>372</v>
      </c>
    </row>
    <row r="17" spans="1:17" ht="18.75" customHeight="1">
      <c r="A17" s="596"/>
      <c r="B17" s="239"/>
      <c r="C17" s="235" t="s">
        <v>323</v>
      </c>
      <c r="D17" s="237">
        <v>499</v>
      </c>
      <c r="E17" s="227">
        <v>548</v>
      </c>
      <c r="F17" s="227">
        <v>675</v>
      </c>
      <c r="G17" s="227">
        <v>724</v>
      </c>
      <c r="H17" s="227">
        <v>1169</v>
      </c>
      <c r="I17" s="227"/>
      <c r="J17" s="591"/>
      <c r="K17" s="231"/>
      <c r="L17" s="238" t="s">
        <v>749</v>
      </c>
      <c r="M17" s="233">
        <v>143</v>
      </c>
      <c r="N17" s="234">
        <v>121</v>
      </c>
      <c r="O17" s="234">
        <v>130</v>
      </c>
      <c r="P17" s="234">
        <v>167</v>
      </c>
      <c r="Q17" s="234">
        <v>130</v>
      </c>
    </row>
    <row r="18" spans="1:17" ht="18.75" customHeight="1">
      <c r="A18" s="596"/>
      <c r="B18" s="239"/>
      <c r="C18" s="235" t="s">
        <v>324</v>
      </c>
      <c r="D18" s="237">
        <v>578</v>
      </c>
      <c r="E18" s="227">
        <v>472</v>
      </c>
      <c r="F18" s="227">
        <v>331</v>
      </c>
      <c r="G18" s="227">
        <v>620</v>
      </c>
      <c r="H18" s="227">
        <v>1577</v>
      </c>
      <c r="I18" s="227"/>
      <c r="J18" s="591"/>
      <c r="K18" s="231"/>
      <c r="L18" s="252"/>
      <c r="N18" s="234"/>
      <c r="O18" s="234"/>
      <c r="P18" s="234"/>
      <c r="Q18" s="234"/>
    </row>
    <row r="19" spans="1:17" ht="18.75" customHeight="1">
      <c r="A19" s="596"/>
      <c r="B19" s="239"/>
      <c r="C19" s="235" t="s">
        <v>174</v>
      </c>
      <c r="D19" s="237">
        <v>1214</v>
      </c>
      <c r="E19" s="227">
        <v>1081</v>
      </c>
      <c r="F19" s="227">
        <v>200</v>
      </c>
      <c r="G19" s="227">
        <v>401</v>
      </c>
      <c r="H19" s="227">
        <v>447</v>
      </c>
      <c r="I19" s="227"/>
      <c r="J19" s="591"/>
      <c r="K19" s="231"/>
      <c r="L19" s="235" t="s">
        <v>325</v>
      </c>
      <c r="M19" s="233">
        <v>447</v>
      </c>
      <c r="N19" s="234">
        <v>402</v>
      </c>
      <c r="O19" s="234">
        <v>242</v>
      </c>
      <c r="P19" s="234">
        <v>197</v>
      </c>
      <c r="Q19" s="234">
        <v>212</v>
      </c>
    </row>
    <row r="20" spans="1:17" ht="18.75" customHeight="1">
      <c r="A20" s="596"/>
      <c r="B20" s="239"/>
      <c r="C20" s="235" t="s">
        <v>175</v>
      </c>
      <c r="D20" s="237">
        <v>2682</v>
      </c>
      <c r="E20" s="227">
        <v>5215</v>
      </c>
      <c r="F20" s="227">
        <v>4709</v>
      </c>
      <c r="G20" s="227">
        <v>12936</v>
      </c>
      <c r="H20" s="227">
        <v>13131</v>
      </c>
      <c r="I20" s="227"/>
      <c r="J20" s="591"/>
      <c r="K20" s="231"/>
      <c r="L20" s="235" t="s">
        <v>182</v>
      </c>
      <c r="M20" s="233">
        <v>31</v>
      </c>
      <c r="N20" s="234">
        <v>40</v>
      </c>
      <c r="O20" s="234">
        <v>33</v>
      </c>
      <c r="P20" s="234">
        <v>66</v>
      </c>
      <c r="Q20" s="234">
        <v>36</v>
      </c>
    </row>
    <row r="21" spans="1:17" ht="18.75" customHeight="1">
      <c r="A21" s="596"/>
      <c r="B21" s="239"/>
      <c r="C21" s="235" t="s">
        <v>327</v>
      </c>
      <c r="D21" s="237">
        <v>26</v>
      </c>
      <c r="E21" s="227">
        <v>10</v>
      </c>
      <c r="F21" s="227">
        <v>86</v>
      </c>
      <c r="G21" s="227">
        <v>28</v>
      </c>
      <c r="H21" s="227">
        <v>54</v>
      </c>
      <c r="I21" s="227"/>
      <c r="J21" s="591"/>
      <c r="K21" s="231"/>
      <c r="L21" s="232" t="s">
        <v>326</v>
      </c>
      <c r="M21" s="233">
        <v>57</v>
      </c>
      <c r="N21" s="234">
        <v>95</v>
      </c>
      <c r="O21" s="234">
        <v>57</v>
      </c>
      <c r="P21" s="234">
        <v>43</v>
      </c>
      <c r="Q21" s="234">
        <v>28</v>
      </c>
    </row>
    <row r="22" spans="1:17" ht="18.75" customHeight="1">
      <c r="A22" s="596"/>
      <c r="B22" s="239"/>
      <c r="C22" s="235"/>
      <c r="D22" s="237"/>
      <c r="E22" s="227"/>
      <c r="F22" s="227"/>
      <c r="G22" s="227"/>
      <c r="H22" s="227"/>
      <c r="I22" s="227"/>
      <c r="J22" s="591"/>
      <c r="K22" s="231"/>
      <c r="L22" s="235" t="s">
        <v>328</v>
      </c>
      <c r="M22" s="233">
        <v>20658</v>
      </c>
      <c r="N22" s="234">
        <v>18633</v>
      </c>
      <c r="O22" s="234">
        <v>11528</v>
      </c>
      <c r="P22" s="234">
        <v>27569</v>
      </c>
      <c r="Q22" s="234">
        <v>24189</v>
      </c>
    </row>
    <row r="23" spans="1:17" ht="18.75" customHeight="1">
      <c r="A23" s="596"/>
      <c r="B23" s="251"/>
      <c r="C23" s="238" t="s">
        <v>534</v>
      </c>
      <c r="D23" s="237">
        <v>2217</v>
      </c>
      <c r="E23" s="227">
        <v>2214</v>
      </c>
      <c r="F23" s="227">
        <v>1020</v>
      </c>
      <c r="G23" s="227">
        <v>1736</v>
      </c>
      <c r="H23" s="227">
        <v>1173</v>
      </c>
      <c r="I23" s="227"/>
      <c r="J23" s="591"/>
      <c r="K23" s="231"/>
      <c r="L23" s="235" t="s">
        <v>185</v>
      </c>
      <c r="M23" s="233">
        <v>1568</v>
      </c>
      <c r="N23" s="234">
        <v>3058</v>
      </c>
      <c r="O23" s="234">
        <v>2048</v>
      </c>
      <c r="P23" s="234">
        <v>1402</v>
      </c>
      <c r="Q23" s="234">
        <v>1734</v>
      </c>
    </row>
    <row r="24" spans="1:17" ht="18.75" customHeight="1">
      <c r="A24" s="596"/>
      <c r="B24" s="251"/>
      <c r="C24" s="92" t="s">
        <v>673</v>
      </c>
      <c r="D24" s="237">
        <v>143</v>
      </c>
      <c r="E24" s="227">
        <v>192</v>
      </c>
      <c r="F24" s="227">
        <v>493</v>
      </c>
      <c r="G24" s="227">
        <v>570</v>
      </c>
      <c r="H24" s="227">
        <v>526</v>
      </c>
      <c r="I24" s="227"/>
      <c r="J24" s="591"/>
      <c r="K24" s="231"/>
      <c r="L24" s="232"/>
      <c r="M24" s="233"/>
      <c r="N24" s="234"/>
      <c r="O24" s="234"/>
      <c r="P24" s="234"/>
      <c r="Q24" s="234"/>
    </row>
    <row r="25" spans="1:17" ht="18.75" customHeight="1">
      <c r="A25" s="596"/>
      <c r="B25" s="239"/>
      <c r="C25" s="235" t="s">
        <v>329</v>
      </c>
      <c r="D25" s="237">
        <v>304</v>
      </c>
      <c r="E25" s="227">
        <v>210</v>
      </c>
      <c r="F25" s="227">
        <v>184</v>
      </c>
      <c r="G25" s="227">
        <v>160</v>
      </c>
      <c r="H25" s="227">
        <v>209</v>
      </c>
      <c r="I25" s="227"/>
      <c r="J25" s="591"/>
      <c r="K25" s="231"/>
      <c r="L25" s="236" t="s">
        <v>186</v>
      </c>
      <c r="M25" s="233">
        <v>460</v>
      </c>
      <c r="N25" s="234">
        <v>577</v>
      </c>
      <c r="O25" s="234">
        <v>557</v>
      </c>
      <c r="P25" s="234">
        <v>611</v>
      </c>
      <c r="Q25" s="234">
        <v>625</v>
      </c>
    </row>
    <row r="26" spans="1:17" ht="18.75" customHeight="1">
      <c r="A26" s="596"/>
      <c r="B26" s="239"/>
      <c r="C26" s="235" t="s">
        <v>330</v>
      </c>
      <c r="D26" s="237">
        <v>290</v>
      </c>
      <c r="E26" s="227">
        <v>144</v>
      </c>
      <c r="F26" s="227">
        <v>345</v>
      </c>
      <c r="G26" s="227">
        <v>166</v>
      </c>
      <c r="H26" s="227">
        <v>252</v>
      </c>
      <c r="I26" s="227"/>
      <c r="J26" s="591"/>
      <c r="K26" s="231"/>
      <c r="L26" s="236" t="s">
        <v>187</v>
      </c>
      <c r="M26" s="233">
        <v>991</v>
      </c>
      <c r="N26" s="234">
        <v>918</v>
      </c>
      <c r="O26" s="234">
        <v>900</v>
      </c>
      <c r="P26" s="234">
        <v>709</v>
      </c>
      <c r="Q26" s="234">
        <v>653</v>
      </c>
    </row>
    <row r="27" spans="1:17" ht="18.75" customHeight="1">
      <c r="A27" s="596"/>
      <c r="B27" s="239"/>
      <c r="C27" s="235" t="s">
        <v>331</v>
      </c>
      <c r="D27" s="237">
        <v>41</v>
      </c>
      <c r="E27" s="227">
        <v>38</v>
      </c>
      <c r="F27" s="227">
        <v>14</v>
      </c>
      <c r="G27" s="227">
        <v>12</v>
      </c>
      <c r="H27" s="227">
        <v>12</v>
      </c>
      <c r="I27" s="227"/>
      <c r="J27" s="591"/>
      <c r="K27" s="231"/>
      <c r="L27" s="232" t="s">
        <v>319</v>
      </c>
      <c r="M27" s="233">
        <v>8</v>
      </c>
      <c r="N27" s="234">
        <v>2</v>
      </c>
      <c r="O27" s="234">
        <v>1</v>
      </c>
      <c r="P27" s="234">
        <v>3</v>
      </c>
      <c r="Q27" s="234">
        <v>12</v>
      </c>
    </row>
    <row r="28" spans="1:17" ht="18.75" customHeight="1">
      <c r="A28" s="596"/>
      <c r="B28" s="239"/>
      <c r="C28" s="235"/>
      <c r="D28" s="237"/>
      <c r="E28" s="227"/>
      <c r="F28" s="227"/>
      <c r="G28" s="227"/>
      <c r="H28" s="227"/>
      <c r="I28" s="227"/>
      <c r="J28" s="591"/>
      <c r="K28" s="231"/>
      <c r="L28" s="232"/>
      <c r="M28" s="233"/>
      <c r="N28" s="234"/>
      <c r="O28" s="234"/>
      <c r="P28" s="234"/>
      <c r="Q28" s="234"/>
    </row>
    <row r="29" spans="1:17" ht="18.75" customHeight="1">
      <c r="A29" s="596"/>
      <c r="B29" s="239"/>
      <c r="C29" s="235" t="s">
        <v>332</v>
      </c>
      <c r="D29" s="237">
        <v>242</v>
      </c>
      <c r="E29" s="227">
        <v>154</v>
      </c>
      <c r="F29" s="227">
        <v>100</v>
      </c>
      <c r="G29" s="227">
        <v>65</v>
      </c>
      <c r="H29" s="227">
        <v>53</v>
      </c>
      <c r="I29" s="227"/>
      <c r="J29" s="591"/>
      <c r="K29" s="611" t="s">
        <v>308</v>
      </c>
      <c r="L29" s="612"/>
      <c r="M29" s="366">
        <v>12</v>
      </c>
      <c r="N29" s="367">
        <v>7</v>
      </c>
      <c r="O29" s="367">
        <v>6</v>
      </c>
      <c r="P29" s="367">
        <v>2</v>
      </c>
      <c r="Q29" s="367">
        <v>7</v>
      </c>
    </row>
    <row r="30" spans="1:17" ht="18.75" customHeight="1">
      <c r="A30" s="596"/>
      <c r="B30" s="239"/>
      <c r="C30" s="235" t="s">
        <v>333</v>
      </c>
      <c r="D30" s="237">
        <v>1009</v>
      </c>
      <c r="E30" s="227">
        <v>1033</v>
      </c>
      <c r="F30" s="227">
        <v>817</v>
      </c>
      <c r="G30" s="227">
        <v>609</v>
      </c>
      <c r="H30" s="227">
        <v>481</v>
      </c>
      <c r="I30" s="227"/>
      <c r="J30" s="591"/>
      <c r="K30" s="231"/>
      <c r="L30" s="232"/>
      <c r="M30" s="366"/>
      <c r="N30" s="367"/>
      <c r="O30" s="367"/>
      <c r="P30" s="367"/>
      <c r="Q30" s="367"/>
    </row>
    <row r="31" spans="1:17" ht="18.75" customHeight="1">
      <c r="A31" s="596"/>
      <c r="B31" s="239"/>
      <c r="C31" s="235" t="s">
        <v>335</v>
      </c>
      <c r="D31" s="237">
        <v>92</v>
      </c>
      <c r="E31" s="227">
        <v>118</v>
      </c>
      <c r="F31" s="227">
        <v>123</v>
      </c>
      <c r="G31" s="227">
        <v>203</v>
      </c>
      <c r="H31" s="227">
        <v>209</v>
      </c>
      <c r="I31" s="227"/>
      <c r="J31" s="591"/>
      <c r="K31" s="611" t="s">
        <v>334</v>
      </c>
      <c r="L31" s="612"/>
      <c r="M31" s="366">
        <f>SUM(M33:M38)</f>
        <v>1376</v>
      </c>
      <c r="N31" s="367">
        <f>SUM(N33:N38)</f>
        <v>682</v>
      </c>
      <c r="O31" s="367">
        <f>SUM(O33:O38)</f>
        <v>652</v>
      </c>
      <c r="P31" s="367">
        <f>SUM(P33:P38)</f>
        <v>954</v>
      </c>
      <c r="Q31" s="367">
        <f>SUM(Q33:Q38)</f>
        <v>1659</v>
      </c>
    </row>
    <row r="32" spans="1:17" ht="18.75" customHeight="1">
      <c r="A32" s="596"/>
      <c r="B32" s="239"/>
      <c r="C32" s="235" t="s">
        <v>336</v>
      </c>
      <c r="D32" s="237">
        <v>384</v>
      </c>
      <c r="E32" s="227">
        <v>383</v>
      </c>
      <c r="F32" s="227">
        <v>494</v>
      </c>
      <c r="G32" s="227">
        <v>414</v>
      </c>
      <c r="H32" s="227">
        <v>384</v>
      </c>
      <c r="I32" s="227"/>
      <c r="J32" s="591"/>
      <c r="K32" s="231"/>
      <c r="L32" s="232"/>
      <c r="M32" s="233"/>
      <c r="N32" s="234"/>
      <c r="O32" s="234"/>
      <c r="P32" s="234"/>
      <c r="Q32" s="234"/>
    </row>
    <row r="33" spans="1:17" ht="18.75" customHeight="1">
      <c r="A33" s="596"/>
      <c r="B33" s="239"/>
      <c r="C33" s="235" t="s">
        <v>337</v>
      </c>
      <c r="D33" s="237">
        <v>816</v>
      </c>
      <c r="E33" s="227">
        <v>857</v>
      </c>
      <c r="F33" s="227">
        <v>1089</v>
      </c>
      <c r="G33" s="227">
        <v>817</v>
      </c>
      <c r="H33" s="227">
        <v>1220</v>
      </c>
      <c r="I33" s="227"/>
      <c r="J33" s="591"/>
      <c r="K33" s="231"/>
      <c r="L33" s="235" t="s">
        <v>183</v>
      </c>
      <c r="M33" s="233">
        <v>39</v>
      </c>
      <c r="N33" s="234">
        <v>31</v>
      </c>
      <c r="O33" s="234">
        <v>24</v>
      </c>
      <c r="P33" s="234">
        <v>15</v>
      </c>
      <c r="Q33" s="234">
        <v>21</v>
      </c>
    </row>
    <row r="34" spans="1:17" ht="18.75" customHeight="1">
      <c r="A34" s="596"/>
      <c r="B34" s="239"/>
      <c r="C34" s="235"/>
      <c r="D34" s="237"/>
      <c r="E34" s="227"/>
      <c r="F34" s="227"/>
      <c r="G34" s="227"/>
      <c r="H34" s="227"/>
      <c r="I34" s="227"/>
      <c r="J34" s="591"/>
      <c r="K34" s="231"/>
      <c r="L34" s="235" t="s">
        <v>338</v>
      </c>
      <c r="M34" s="233">
        <v>256</v>
      </c>
      <c r="N34" s="234">
        <v>281</v>
      </c>
      <c r="O34" s="234">
        <v>430</v>
      </c>
      <c r="P34" s="234">
        <v>723</v>
      </c>
      <c r="Q34" s="234">
        <v>1040</v>
      </c>
    </row>
    <row r="35" spans="1:17" ht="18.75" customHeight="1">
      <c r="A35" s="596"/>
      <c r="B35" s="239"/>
      <c r="C35" s="235" t="s">
        <v>340</v>
      </c>
      <c r="D35" s="237">
        <v>391</v>
      </c>
      <c r="E35" s="227">
        <v>380</v>
      </c>
      <c r="F35" s="227">
        <v>312</v>
      </c>
      <c r="G35" s="227">
        <v>299</v>
      </c>
      <c r="H35" s="227">
        <v>210</v>
      </c>
      <c r="I35" s="227"/>
      <c r="J35" s="591"/>
      <c r="K35" s="231"/>
      <c r="L35" s="232" t="s">
        <v>339</v>
      </c>
      <c r="M35" s="233">
        <v>12</v>
      </c>
      <c r="N35" s="234">
        <v>14</v>
      </c>
      <c r="O35" s="234">
        <v>13</v>
      </c>
      <c r="P35" s="234" t="s">
        <v>6</v>
      </c>
      <c r="Q35" s="234">
        <v>7</v>
      </c>
    </row>
    <row r="36" spans="1:17" ht="18.75" customHeight="1">
      <c r="A36" s="596"/>
      <c r="B36" s="239"/>
      <c r="C36" s="235" t="s">
        <v>341</v>
      </c>
      <c r="D36" s="237">
        <v>667</v>
      </c>
      <c r="E36" s="227">
        <v>797</v>
      </c>
      <c r="F36" s="227">
        <v>723</v>
      </c>
      <c r="G36" s="227">
        <v>545</v>
      </c>
      <c r="H36" s="227">
        <v>834</v>
      </c>
      <c r="I36" s="227"/>
      <c r="J36" s="591"/>
      <c r="K36" s="231"/>
      <c r="L36" s="235" t="s">
        <v>184</v>
      </c>
      <c r="M36" s="233">
        <v>936</v>
      </c>
      <c r="N36" s="234">
        <v>239</v>
      </c>
      <c r="O36" s="234">
        <v>89</v>
      </c>
      <c r="P36" s="234">
        <v>30</v>
      </c>
      <c r="Q36" s="234">
        <v>326</v>
      </c>
    </row>
    <row r="37" spans="1:17" ht="18.75" customHeight="1">
      <c r="A37" s="596"/>
      <c r="B37" s="239"/>
      <c r="C37" s="235" t="s">
        <v>305</v>
      </c>
      <c r="D37" s="237">
        <v>214</v>
      </c>
      <c r="E37" s="227">
        <v>304</v>
      </c>
      <c r="F37" s="227">
        <v>640</v>
      </c>
      <c r="G37" s="227">
        <v>378</v>
      </c>
      <c r="H37" s="227">
        <v>204</v>
      </c>
      <c r="I37" s="227"/>
      <c r="J37" s="591"/>
      <c r="K37" s="231"/>
      <c r="L37" s="232" t="s">
        <v>342</v>
      </c>
      <c r="M37" s="233">
        <v>17</v>
      </c>
      <c r="N37" s="234">
        <v>21</v>
      </c>
      <c r="O37" s="234">
        <v>18</v>
      </c>
      <c r="P37" s="234">
        <v>11</v>
      </c>
      <c r="Q37" s="234">
        <v>76</v>
      </c>
    </row>
    <row r="38" spans="1:17" ht="18.75" customHeight="1">
      <c r="A38" s="596"/>
      <c r="B38" s="239"/>
      <c r="C38" s="235" t="s">
        <v>176</v>
      </c>
      <c r="D38" s="237">
        <v>2517</v>
      </c>
      <c r="E38" s="227">
        <v>3603</v>
      </c>
      <c r="F38" s="227">
        <v>2122</v>
      </c>
      <c r="G38" s="227">
        <v>2294</v>
      </c>
      <c r="H38" s="227">
        <v>2742</v>
      </c>
      <c r="I38" s="227"/>
      <c r="J38" s="591"/>
      <c r="K38" s="231"/>
      <c r="L38" s="232" t="s">
        <v>343</v>
      </c>
      <c r="M38" s="233">
        <v>116</v>
      </c>
      <c r="N38" s="234">
        <v>96</v>
      </c>
      <c r="O38" s="234">
        <v>78</v>
      </c>
      <c r="P38" s="234">
        <v>175</v>
      </c>
      <c r="Q38" s="234">
        <v>189</v>
      </c>
    </row>
    <row r="39" spans="1:17" ht="18.75" customHeight="1">
      <c r="A39" s="596"/>
      <c r="B39" s="239"/>
      <c r="C39" s="235" t="s">
        <v>344</v>
      </c>
      <c r="D39" s="237">
        <v>1694</v>
      </c>
      <c r="E39" s="227">
        <v>1461</v>
      </c>
      <c r="F39" s="227">
        <v>1366</v>
      </c>
      <c r="G39" s="227">
        <v>1859</v>
      </c>
      <c r="H39" s="227">
        <v>615</v>
      </c>
      <c r="I39" s="227"/>
      <c r="J39" s="591"/>
      <c r="K39" s="231"/>
      <c r="L39" s="232"/>
      <c r="M39" s="233"/>
      <c r="N39" s="234"/>
      <c r="O39" s="234"/>
      <c r="P39" s="234"/>
      <c r="Q39" s="234"/>
    </row>
    <row r="40" spans="1:17" ht="18.75" customHeight="1">
      <c r="A40" s="596"/>
      <c r="B40" s="239"/>
      <c r="C40" s="235"/>
      <c r="D40" s="237"/>
      <c r="E40" s="227"/>
      <c r="F40" s="227"/>
      <c r="G40" s="227"/>
      <c r="H40" s="227"/>
      <c r="I40" s="227"/>
      <c r="J40" s="591"/>
      <c r="K40" s="611" t="s">
        <v>345</v>
      </c>
      <c r="L40" s="612"/>
      <c r="M40" s="366">
        <f>SUM(M42:M45)</f>
        <v>923</v>
      </c>
      <c r="N40" s="367">
        <f>SUM(N42:N45)</f>
        <v>577</v>
      </c>
      <c r="O40" s="367">
        <f>SUM(O42:O45)</f>
        <v>944</v>
      </c>
      <c r="P40" s="367">
        <f>SUM(P42:P45)</f>
        <v>552</v>
      </c>
      <c r="Q40" s="367">
        <f>SUM(Q42:Q45)</f>
        <v>717</v>
      </c>
    </row>
    <row r="41" spans="1:17" ht="18.75" customHeight="1">
      <c r="A41" s="596"/>
      <c r="B41" s="239"/>
      <c r="C41" s="235" t="s">
        <v>346</v>
      </c>
      <c r="D41" s="237">
        <v>6</v>
      </c>
      <c r="E41" s="227">
        <v>4</v>
      </c>
      <c r="F41" s="227">
        <v>6</v>
      </c>
      <c r="G41" s="227">
        <v>8</v>
      </c>
      <c r="H41" s="227">
        <v>12</v>
      </c>
      <c r="I41" s="227"/>
      <c r="J41" s="591"/>
      <c r="K41" s="231"/>
      <c r="L41" s="232"/>
      <c r="M41" s="233"/>
      <c r="N41" s="234"/>
      <c r="O41" s="234"/>
      <c r="P41" s="234"/>
      <c r="Q41" s="234"/>
    </row>
    <row r="42" spans="1:17" ht="18.75" customHeight="1">
      <c r="A42" s="596"/>
      <c r="B42" s="239"/>
      <c r="C42" s="235" t="s">
        <v>347</v>
      </c>
      <c r="D42" s="237">
        <v>570</v>
      </c>
      <c r="E42" s="227">
        <v>672</v>
      </c>
      <c r="F42" s="227">
        <v>528</v>
      </c>
      <c r="G42" s="227">
        <v>669</v>
      </c>
      <c r="H42" s="227">
        <v>510</v>
      </c>
      <c r="I42" s="227"/>
      <c r="J42" s="591"/>
      <c r="K42" s="231"/>
      <c r="L42" s="235" t="s">
        <v>188</v>
      </c>
      <c r="M42" s="233">
        <v>153</v>
      </c>
      <c r="N42" s="234">
        <v>127</v>
      </c>
      <c r="O42" s="234">
        <v>168</v>
      </c>
      <c r="P42" s="234">
        <v>105</v>
      </c>
      <c r="Q42" s="234">
        <v>129</v>
      </c>
    </row>
    <row r="43" spans="1:17" ht="18.75" customHeight="1">
      <c r="A43" s="596"/>
      <c r="B43" s="239"/>
      <c r="C43" s="235" t="s">
        <v>348</v>
      </c>
      <c r="D43" s="237">
        <v>23</v>
      </c>
      <c r="E43" s="227">
        <v>26</v>
      </c>
      <c r="F43" s="227">
        <v>24</v>
      </c>
      <c r="G43" s="227">
        <v>21</v>
      </c>
      <c r="H43" s="227">
        <v>45</v>
      </c>
      <c r="I43" s="227"/>
      <c r="J43" s="591"/>
      <c r="K43" s="231"/>
      <c r="L43" s="235" t="s">
        <v>189</v>
      </c>
      <c r="M43" s="233">
        <v>11</v>
      </c>
      <c r="N43" s="234">
        <v>14</v>
      </c>
      <c r="O43" s="234">
        <v>18</v>
      </c>
      <c r="P43" s="234">
        <v>23</v>
      </c>
      <c r="Q43" s="234">
        <v>4</v>
      </c>
    </row>
    <row r="44" spans="1:17" ht="18.75" customHeight="1">
      <c r="A44" s="596"/>
      <c r="B44" s="239"/>
      <c r="C44" s="9" t="s">
        <v>350</v>
      </c>
      <c r="D44" s="237">
        <v>19</v>
      </c>
      <c r="E44" s="227">
        <v>8</v>
      </c>
      <c r="F44" s="227">
        <v>17</v>
      </c>
      <c r="G44" s="227">
        <v>34</v>
      </c>
      <c r="H44" s="227">
        <v>38</v>
      </c>
      <c r="I44" s="227"/>
      <c r="J44" s="591"/>
      <c r="K44" s="231"/>
      <c r="L44" s="236" t="s">
        <v>349</v>
      </c>
      <c r="M44" s="233">
        <v>474</v>
      </c>
      <c r="N44" s="234">
        <v>380</v>
      </c>
      <c r="O44" s="234">
        <v>506</v>
      </c>
      <c r="P44" s="234">
        <v>156</v>
      </c>
      <c r="Q44" s="234">
        <v>517</v>
      </c>
    </row>
    <row r="45" spans="1:17" ht="18.75" customHeight="1">
      <c r="A45" s="596"/>
      <c r="B45" s="239"/>
      <c r="C45" s="235" t="s">
        <v>287</v>
      </c>
      <c r="D45" s="237">
        <v>204</v>
      </c>
      <c r="E45" s="227">
        <v>158</v>
      </c>
      <c r="F45" s="227">
        <v>158</v>
      </c>
      <c r="G45" s="227">
        <v>163</v>
      </c>
      <c r="H45" s="227">
        <v>148</v>
      </c>
      <c r="I45" s="227"/>
      <c r="J45" s="592"/>
      <c r="K45" s="240"/>
      <c r="L45" s="241" t="s">
        <v>351</v>
      </c>
      <c r="M45" s="233">
        <v>285</v>
      </c>
      <c r="N45" s="234">
        <v>56</v>
      </c>
      <c r="O45" s="234">
        <v>252</v>
      </c>
      <c r="P45" s="234">
        <v>268</v>
      </c>
      <c r="Q45" s="234">
        <v>67</v>
      </c>
    </row>
    <row r="46" spans="1:17" ht="18.75" customHeight="1">
      <c r="A46" s="596"/>
      <c r="B46" s="239"/>
      <c r="C46" s="235"/>
      <c r="D46" s="237"/>
      <c r="E46" s="227"/>
      <c r="F46" s="227"/>
      <c r="G46" s="227"/>
      <c r="H46" s="227"/>
      <c r="I46" s="227"/>
      <c r="J46" s="597" t="s">
        <v>354</v>
      </c>
      <c r="K46" s="242"/>
      <c r="L46" s="232"/>
      <c r="M46" s="233"/>
      <c r="N46" s="234"/>
      <c r="O46" s="234"/>
      <c r="P46" s="234"/>
      <c r="Q46" s="234"/>
    </row>
    <row r="47" spans="1:17" ht="18.75" customHeight="1">
      <c r="A47" s="596"/>
      <c r="B47" s="239"/>
      <c r="C47" s="235" t="s">
        <v>353</v>
      </c>
      <c r="D47" s="237">
        <v>6</v>
      </c>
      <c r="E47" s="227">
        <v>19</v>
      </c>
      <c r="F47" s="227">
        <v>23</v>
      </c>
      <c r="G47" s="227">
        <v>30</v>
      </c>
      <c r="H47" s="227">
        <v>3</v>
      </c>
      <c r="I47" s="227"/>
      <c r="J47" s="598"/>
      <c r="K47" s="613" t="s">
        <v>352</v>
      </c>
      <c r="L47" s="614"/>
      <c r="M47" s="366">
        <f>SUM(M49:M51)</f>
        <v>5295</v>
      </c>
      <c r="N47" s="367">
        <f>SUM(N49:N51)</f>
        <v>4770</v>
      </c>
      <c r="O47" s="367">
        <f>SUM(O49:O51)</f>
        <v>3106</v>
      </c>
      <c r="P47" s="367">
        <f>SUM(P49:P51)</f>
        <v>4852</v>
      </c>
      <c r="Q47" s="367">
        <f>SUM(Q49:Q51)</f>
        <v>5209</v>
      </c>
    </row>
    <row r="48" spans="1:17" ht="18.75" customHeight="1">
      <c r="A48" s="596"/>
      <c r="B48" s="239"/>
      <c r="C48" s="235" t="s">
        <v>177</v>
      </c>
      <c r="D48" s="237">
        <v>203</v>
      </c>
      <c r="E48" s="227">
        <v>230</v>
      </c>
      <c r="F48" s="227">
        <v>134</v>
      </c>
      <c r="G48" s="227">
        <v>117</v>
      </c>
      <c r="H48" s="227">
        <v>240</v>
      </c>
      <c r="I48" s="227"/>
      <c r="J48" s="598"/>
      <c r="K48" s="223"/>
      <c r="L48" s="232"/>
      <c r="M48" s="233"/>
      <c r="N48" s="234"/>
      <c r="O48" s="234"/>
      <c r="P48" s="234"/>
      <c r="Q48" s="234"/>
    </row>
    <row r="49" spans="1:17" ht="18.75" customHeight="1">
      <c r="A49" s="596"/>
      <c r="B49" s="239"/>
      <c r="C49" s="235" t="s">
        <v>178</v>
      </c>
      <c r="D49" s="237">
        <v>505</v>
      </c>
      <c r="E49" s="227">
        <v>1021</v>
      </c>
      <c r="F49" s="227">
        <v>1047</v>
      </c>
      <c r="G49" s="227">
        <v>732</v>
      </c>
      <c r="H49" s="227">
        <v>456</v>
      </c>
      <c r="I49" s="227"/>
      <c r="J49" s="598"/>
      <c r="K49" s="607" t="s">
        <v>355</v>
      </c>
      <c r="L49" s="608"/>
      <c r="M49" s="233">
        <v>98</v>
      </c>
      <c r="N49" s="234">
        <v>71</v>
      </c>
      <c r="O49" s="234">
        <v>86</v>
      </c>
      <c r="P49" s="234">
        <v>82</v>
      </c>
      <c r="Q49" s="234">
        <v>241</v>
      </c>
    </row>
    <row r="50" spans="1:17" ht="18.75" customHeight="1">
      <c r="A50" s="243"/>
      <c r="B50" s="254"/>
      <c r="C50" s="252"/>
      <c r="D50" s="227"/>
      <c r="E50" s="227"/>
      <c r="F50" s="227"/>
      <c r="G50" s="227"/>
      <c r="H50" s="227"/>
      <c r="I50" s="227"/>
      <c r="J50" s="598"/>
      <c r="K50" s="607" t="s">
        <v>356</v>
      </c>
      <c r="L50" s="608"/>
      <c r="M50" s="233">
        <v>5005</v>
      </c>
      <c r="N50" s="234">
        <v>4539</v>
      </c>
      <c r="O50" s="234">
        <v>2862</v>
      </c>
      <c r="P50" s="234">
        <v>4613</v>
      </c>
      <c r="Q50" s="234">
        <v>4812</v>
      </c>
    </row>
    <row r="51" spans="1:17" ht="18.75" customHeight="1">
      <c r="A51" s="244"/>
      <c r="B51" s="255"/>
      <c r="C51" s="253"/>
      <c r="D51" s="245"/>
      <c r="E51" s="245"/>
      <c r="F51" s="245"/>
      <c r="G51" s="245"/>
      <c r="H51" s="245"/>
      <c r="I51" s="227"/>
      <c r="J51" s="598"/>
      <c r="K51" s="607" t="s">
        <v>357</v>
      </c>
      <c r="L51" s="608"/>
      <c r="M51" s="233">
        <v>192</v>
      </c>
      <c r="N51" s="234">
        <v>160</v>
      </c>
      <c r="O51" s="234">
        <v>158</v>
      </c>
      <c r="P51" s="234">
        <v>157</v>
      </c>
      <c r="Q51" s="234">
        <v>156</v>
      </c>
    </row>
    <row r="52" spans="1:17" ht="18.75" customHeight="1">
      <c r="A52" s="226" t="s">
        <v>358</v>
      </c>
      <c r="C52" s="236"/>
      <c r="D52" s="227"/>
      <c r="E52" s="227"/>
      <c r="F52" s="227"/>
      <c r="G52" s="227"/>
      <c r="H52" s="227"/>
      <c r="I52" s="227"/>
      <c r="J52" s="599"/>
      <c r="K52" s="609" t="s">
        <v>670</v>
      </c>
      <c r="L52" s="610"/>
      <c r="M52" s="246">
        <v>208</v>
      </c>
      <c r="N52" s="247">
        <v>92</v>
      </c>
      <c r="O52" s="247">
        <v>64</v>
      </c>
      <c r="P52" s="247">
        <v>16</v>
      </c>
      <c r="Q52" s="247">
        <v>16</v>
      </c>
    </row>
    <row r="53" spans="1:9" ht="18.75" customHeight="1">
      <c r="A53" s="248"/>
      <c r="B53" s="248"/>
      <c r="C53" s="236"/>
      <c r="D53" s="15"/>
      <c r="E53" s="15"/>
      <c r="F53" s="15"/>
      <c r="G53" s="15"/>
      <c r="H53" s="15"/>
      <c r="I53" s="227"/>
    </row>
    <row r="54" ht="18.75" customHeight="1">
      <c r="I54" s="227"/>
    </row>
  </sheetData>
  <sheetProtection/>
  <mergeCells count="18">
    <mergeCell ref="K50:L50"/>
    <mergeCell ref="K51:L51"/>
    <mergeCell ref="K52:L52"/>
    <mergeCell ref="K11:L11"/>
    <mergeCell ref="K29:L29"/>
    <mergeCell ref="K31:L31"/>
    <mergeCell ref="K40:L40"/>
    <mergeCell ref="K47:L47"/>
    <mergeCell ref="J6:J45"/>
    <mergeCell ref="A7:C7"/>
    <mergeCell ref="A9:A49"/>
    <mergeCell ref="J46:J52"/>
    <mergeCell ref="B9:C9"/>
    <mergeCell ref="A2:H2"/>
    <mergeCell ref="J2:Q2"/>
    <mergeCell ref="A5:C5"/>
    <mergeCell ref="J5:L5"/>
    <mergeCell ref="K49:L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2013-06-20T00:43:37Z</cp:lastPrinted>
  <dcterms:created xsi:type="dcterms:W3CDTF">1997-12-20T14:44:03Z</dcterms:created>
  <dcterms:modified xsi:type="dcterms:W3CDTF">2013-06-20T00:44:52Z</dcterms:modified>
  <cp:category/>
  <cp:version/>
  <cp:contentType/>
  <cp:contentStatus/>
</cp:coreProperties>
</file>