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9690" windowHeight="6270" activeTab="0"/>
  </bookViews>
  <sheets>
    <sheet name="210" sheetId="1" r:id="rId1"/>
  </sheets>
  <definedNames/>
  <calcPr fullCalcOnLoad="1"/>
</workbook>
</file>

<file path=xl/sharedStrings.xml><?xml version="1.0" encoding="utf-8"?>
<sst xmlns="http://schemas.openxmlformats.org/spreadsheetml/2006/main" count="327" uniqueCount="158">
  <si>
    <t>知事部局（出先を含む）</t>
  </si>
  <si>
    <t>総 　務　 部</t>
  </si>
  <si>
    <t>志雄町</t>
  </si>
  <si>
    <t>金沢市</t>
  </si>
  <si>
    <t>押水町</t>
  </si>
  <si>
    <t>志賀町</t>
  </si>
  <si>
    <t>鹿島郡</t>
  </si>
  <si>
    <t>鶴来町</t>
  </si>
  <si>
    <t>七尾市</t>
  </si>
  <si>
    <t>野々市町</t>
  </si>
  <si>
    <t>小松市</t>
  </si>
  <si>
    <t>河内村</t>
  </si>
  <si>
    <t>田鶴浜町</t>
  </si>
  <si>
    <t>加賀市</t>
  </si>
  <si>
    <t>輪島市</t>
  </si>
  <si>
    <t>吉野谷村</t>
  </si>
  <si>
    <t>鳥屋町</t>
  </si>
  <si>
    <t>松任市</t>
  </si>
  <si>
    <t>珠洲市</t>
  </si>
  <si>
    <t>鳥越村</t>
  </si>
  <si>
    <t>中島町</t>
  </si>
  <si>
    <t>江沼郡</t>
  </si>
  <si>
    <t>尾口村</t>
  </si>
  <si>
    <t>鹿島町</t>
  </si>
  <si>
    <t>山中町</t>
  </si>
  <si>
    <t>羽咋市</t>
  </si>
  <si>
    <t>白峰村</t>
  </si>
  <si>
    <t>能登島町</t>
  </si>
  <si>
    <t>能美郡</t>
  </si>
  <si>
    <t>鳳至郡</t>
  </si>
  <si>
    <t>河北郡</t>
  </si>
  <si>
    <t>鹿西町</t>
  </si>
  <si>
    <t>根上町</t>
  </si>
  <si>
    <t>津幡町</t>
  </si>
  <si>
    <t>寺井町</t>
  </si>
  <si>
    <t>高松町</t>
  </si>
  <si>
    <t>穴水町</t>
  </si>
  <si>
    <t>辰口町</t>
  </si>
  <si>
    <t>七塚町</t>
  </si>
  <si>
    <t>門前町</t>
  </si>
  <si>
    <t>川北町</t>
  </si>
  <si>
    <t>宇ノ気町</t>
  </si>
  <si>
    <t>能都町</t>
  </si>
  <si>
    <t>珠洲郡</t>
  </si>
  <si>
    <t>内灘町</t>
  </si>
  <si>
    <t>柳田村</t>
  </si>
  <si>
    <t>羽咋郡</t>
  </si>
  <si>
    <t>富来町</t>
  </si>
  <si>
    <t>内浦町</t>
  </si>
  <si>
    <t>注　警察、自衛隊、公安調査関係不明。</t>
  </si>
  <si>
    <t>厚生部</t>
  </si>
  <si>
    <t>-</t>
  </si>
  <si>
    <t>資料　石川県人事課、石川県教育委員会事務局庶務課、石川県警察本部警務課調</t>
  </si>
  <si>
    <t>資料　石川県地方課調</t>
  </si>
  <si>
    <t>省庁名</t>
  </si>
  <si>
    <t>職員数</t>
  </si>
  <si>
    <t>農林水産省</t>
  </si>
  <si>
    <t>通商産業省</t>
  </si>
  <si>
    <t>課所数</t>
  </si>
  <si>
    <t>職員総数</t>
  </si>
  <si>
    <t>教  員</t>
  </si>
  <si>
    <t>警察官</t>
  </si>
  <si>
    <t>事  務</t>
  </si>
  <si>
    <t>その他</t>
  </si>
  <si>
    <t>市町村別</t>
  </si>
  <si>
    <t>総数</t>
  </si>
  <si>
    <t>一般行政職員</t>
  </si>
  <si>
    <t>その他の職員</t>
  </si>
  <si>
    <t>合　　計</t>
  </si>
  <si>
    <t>石川郡</t>
  </si>
  <si>
    <t>選挙当日の有権者数（人）</t>
  </si>
  <si>
    <t>投  票  率（％）</t>
  </si>
  <si>
    <t>男</t>
  </si>
  <si>
    <t>女</t>
  </si>
  <si>
    <t>参議院議員</t>
  </si>
  <si>
    <t>総  数</t>
  </si>
  <si>
    <t>自  民</t>
  </si>
  <si>
    <t>社　会</t>
  </si>
  <si>
    <t>公　明</t>
  </si>
  <si>
    <t>民社</t>
  </si>
  <si>
    <t>共　産</t>
  </si>
  <si>
    <t>無所属</t>
  </si>
  <si>
    <t>注　小数点以下は同姓名の得票数を按分した結果である。</t>
  </si>
  <si>
    <t>公務員及び選挙 211</t>
  </si>
  <si>
    <t>210 公務員及び選挙</t>
  </si>
  <si>
    <t>（1）　国　の　職　員（昭和62年10.1現在）</t>
  </si>
  <si>
    <t>資料　石川行政監察事務所調　（昭和63年版行政機関等ガイドブックによる）</t>
  </si>
  <si>
    <t>国体局</t>
  </si>
  <si>
    <t>企画開発部</t>
  </si>
  <si>
    <t>県民生活局</t>
  </si>
  <si>
    <t>環境部</t>
  </si>
  <si>
    <t>商工労働部</t>
  </si>
  <si>
    <t>農林水産部</t>
  </si>
  <si>
    <t>競馬事業局</t>
  </si>
  <si>
    <t>土木部</t>
  </si>
  <si>
    <t>出納課</t>
  </si>
  <si>
    <t>地方労働委員会事務局</t>
  </si>
  <si>
    <t>企業局</t>
  </si>
  <si>
    <t>県立病院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</si>
  <si>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</si>
  <si>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</si>
  <si>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</si>
  <si>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</si>
  <si>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</si>
  <si>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農業短期大学</t>
  </si>
  <si>
    <t>教育委員会事務局</t>
  </si>
  <si>
    <t>教育委員会の所管する学校</t>
  </si>
  <si>
    <t>教育委員会の所管する学校以外の教育機関等</t>
  </si>
  <si>
    <t>警察職員</t>
  </si>
  <si>
    <t>（3）　市町村の職員（平成2年4.1現在）</t>
  </si>
  <si>
    <t>（1）　当日有権者、投票者数及び投票率</t>
  </si>
  <si>
    <t>昭和62.2.8</t>
  </si>
  <si>
    <t>平成元7.23</t>
  </si>
  <si>
    <t>　　　元7.23</t>
  </si>
  <si>
    <t>　　　2.2.18</t>
  </si>
  <si>
    <t>注　県議会議員選挙における「選挙当日の有権者数」には、無投票の選挙区に係るものを（　）外書とし、投票率の計算から除いた。</t>
  </si>
  <si>
    <t>資料　石川県選挙管理委員会調</t>
  </si>
  <si>
    <t>知事</t>
  </si>
  <si>
    <t>県議会議員</t>
  </si>
  <si>
    <t>（比例代表区）</t>
  </si>
  <si>
    <t>参議院議員</t>
  </si>
  <si>
    <t>（選挙区）</t>
  </si>
  <si>
    <t>衆議院議員</t>
  </si>
  <si>
    <t>資料　石川県選挙管理委員会調</t>
  </si>
  <si>
    <t>62.4.12</t>
  </si>
  <si>
    <t>-</t>
  </si>
  <si>
    <t>美川町</t>
  </si>
  <si>
    <t>石川郡</t>
  </si>
  <si>
    <t>美川町</t>
  </si>
  <si>
    <t>109　　公　　務　　員</t>
  </si>
  <si>
    <t>（2）　党　派　別　得　票　数</t>
  </si>
  <si>
    <t>総　　　　　　　　　数</t>
  </si>
  <si>
    <t>一  般 　職　 員</t>
  </si>
  <si>
    <r>
      <t xml:space="preserve">区 </t>
    </r>
    <r>
      <rPr>
        <sz val="12"/>
        <rFont val="ＭＳ 明朝"/>
        <family val="1"/>
      </rPr>
      <t xml:space="preserve">            </t>
    </r>
    <r>
      <rPr>
        <sz val="12"/>
        <rFont val="ＭＳ 明朝"/>
        <family val="1"/>
      </rPr>
      <t>分</t>
    </r>
  </si>
  <si>
    <t>合　　計</t>
  </si>
  <si>
    <r>
      <t xml:space="preserve">総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数</t>
    </r>
  </si>
  <si>
    <t>総 数</t>
  </si>
  <si>
    <r>
      <t xml:space="preserve">投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数（人）</t>
    </r>
  </si>
  <si>
    <r>
      <t xml:space="preserve">選挙執行
年 月 </t>
    </r>
    <r>
      <rPr>
        <sz val="12"/>
        <rFont val="ＭＳ 明朝"/>
        <family val="1"/>
      </rPr>
      <t>日</t>
    </r>
  </si>
  <si>
    <t>スポーツ</t>
  </si>
  <si>
    <r>
      <t>選挙執行
年 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日</t>
    </r>
  </si>
  <si>
    <r>
      <t xml:space="preserve">選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挙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名</t>
    </r>
  </si>
  <si>
    <r>
      <t xml:space="preserve">二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院</t>
    </r>
  </si>
  <si>
    <t>年 金</t>
  </si>
  <si>
    <t>諸 派</t>
  </si>
  <si>
    <t>総　理　府</t>
  </si>
  <si>
    <t>法　務　省</t>
  </si>
  <si>
    <t>大　蔵　省</t>
  </si>
  <si>
    <t>厚　生　省</t>
  </si>
  <si>
    <t>文　部　省</t>
  </si>
  <si>
    <t>運　輸　省</t>
  </si>
  <si>
    <t>郵　政　省</t>
  </si>
  <si>
    <t>労　働　省</t>
  </si>
  <si>
    <t>建　設　省</t>
  </si>
  <si>
    <t>（2）　県　　の　　職　　員　（平成2年4.1現在）</t>
  </si>
  <si>
    <t>18　　公　　　務　　　員　　　及　　　び　　　選　　　挙</t>
  </si>
  <si>
    <t>111  　市町村別選挙人名簿登録者数（平成元年9.2現在）</t>
  </si>
  <si>
    <t>110　　主  要  選  挙  投  票  状  況（最近の5回）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</si>
</sst>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;[Red]\-#,##0.0"/>
    <numFmt numFmtId="185" formatCode="0.000"/>
    <numFmt numFmtId="186" formatCode="\(#,##0\);[Red]\-#,##0"/>
    <numFmt numFmtId="187" formatCode="#,##0;&quot;△ &quot;#,##0"/>
  </numFmts>
  <fonts count="4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2"/>
      <color indexed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7" fillId="0" borderId="0" xfId="61" applyFont="1" applyFill="1" applyAlignment="1">
      <alignment vertical="top"/>
      <protection/>
    </xf>
    <xf numFmtId="0" fontId="7" fillId="0" borderId="0" xfId="61" applyFont="1" applyFill="1" applyAlignment="1">
      <alignment horizontal="right" vertical="top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10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0" fontId="0" fillId="0" borderId="0" xfId="60" applyFont="1">
      <alignment/>
      <protection/>
    </xf>
    <xf numFmtId="0" fontId="0" fillId="0" borderId="11" xfId="60" applyFont="1" applyBorder="1">
      <alignment/>
      <protection/>
    </xf>
    <xf numFmtId="0" fontId="0" fillId="0" borderId="11" xfId="61" applyFont="1" applyFill="1" applyBorder="1" applyAlignment="1" applyProtection="1">
      <alignment horizontal="right" vertical="center"/>
      <protection/>
    </xf>
    <xf numFmtId="0" fontId="0" fillId="0" borderId="0" xfId="60" applyFont="1" applyBorder="1" applyAlignment="1">
      <alignment horizontal="distributed" vertical="center"/>
      <protection/>
    </xf>
    <xf numFmtId="0" fontId="0" fillId="0" borderId="11" xfId="60" applyFont="1" applyBorder="1" applyAlignment="1">
      <alignment horizontal="right"/>
      <protection/>
    </xf>
    <xf numFmtId="0" fontId="0" fillId="0" borderId="0" xfId="60" applyFont="1" applyBorder="1">
      <alignment/>
      <protection/>
    </xf>
    <xf numFmtId="0" fontId="0" fillId="0" borderId="0" xfId="60" applyFont="1" applyBorder="1" applyAlignment="1">
      <alignment horizontal="center"/>
      <protection/>
    </xf>
    <xf numFmtId="0" fontId="0" fillId="0" borderId="0" xfId="60" applyFont="1" applyBorder="1" applyAlignment="1">
      <alignment horizontal="distributed"/>
      <protection/>
    </xf>
    <xf numFmtId="0" fontId="8" fillId="0" borderId="0" xfId="61" applyFont="1" applyFill="1" applyBorder="1" applyAlignment="1" applyProtection="1">
      <alignment horizontal="distributed" vertical="center"/>
      <protection/>
    </xf>
    <xf numFmtId="0" fontId="8" fillId="0" borderId="12" xfId="61" applyFont="1" applyFill="1" applyBorder="1" applyAlignment="1" applyProtection="1">
      <alignment horizontal="distributed" vertical="center"/>
      <protection/>
    </xf>
    <xf numFmtId="0" fontId="0" fillId="0" borderId="0" xfId="60" applyFont="1" applyAlignment="1">
      <alignment horizontal="distributed"/>
      <protection/>
    </xf>
    <xf numFmtId="0" fontId="0" fillId="0" borderId="0" xfId="60" applyFont="1" applyBorder="1" applyAlignment="1">
      <alignment horizontal="left"/>
      <protection/>
    </xf>
    <xf numFmtId="0" fontId="0" fillId="0" borderId="0" xfId="60" applyFont="1" applyAlignment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Alignment="1">
      <alignment horizontal="distributed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Font="1" applyAlignment="1">
      <alignment horizontal="center" vertical="center"/>
      <protection/>
    </xf>
    <xf numFmtId="187" fontId="0" fillId="0" borderId="0" xfId="60" applyNumberFormat="1" applyFont="1" applyBorder="1" applyAlignment="1">
      <alignment horizontal="right" vertical="center"/>
      <protection/>
    </xf>
    <xf numFmtId="0" fontId="0" fillId="0" borderId="13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5" fillId="0" borderId="0" xfId="60" applyFont="1" applyAlignment="1">
      <alignment horizontal="center"/>
      <protection/>
    </xf>
    <xf numFmtId="0" fontId="0" fillId="0" borderId="13" xfId="60" applyFont="1" applyBorder="1" applyAlignment="1">
      <alignment horizontal="distributed"/>
      <protection/>
    </xf>
    <xf numFmtId="0" fontId="0" fillId="0" borderId="14" xfId="60" applyFont="1" applyBorder="1" applyAlignment="1">
      <alignment horizontal="distributed"/>
      <protection/>
    </xf>
    <xf numFmtId="0" fontId="0" fillId="0" borderId="15" xfId="61" applyFont="1" applyFill="1" applyBorder="1" applyAlignment="1">
      <alignment horizontal="distributed" vertical="center"/>
      <protection/>
    </xf>
    <xf numFmtId="187" fontId="0" fillId="0" borderId="16" xfId="60" applyNumberFormat="1" applyFont="1" applyBorder="1" applyAlignment="1">
      <alignment horizontal="right" vertical="center"/>
      <protection/>
    </xf>
    <xf numFmtId="37" fontId="0" fillId="0" borderId="0" xfId="61" applyNumberFormat="1" applyFont="1" applyFill="1" applyBorder="1" applyAlignment="1" applyProtection="1">
      <alignment horizontal="distributed" vertical="center"/>
      <protection/>
    </xf>
    <xf numFmtId="0" fontId="0" fillId="0" borderId="17" xfId="60" applyFont="1" applyBorder="1" applyAlignment="1">
      <alignment horizontal="center" vertical="center" wrapText="1"/>
      <protection/>
    </xf>
    <xf numFmtId="0" fontId="0" fillId="0" borderId="18" xfId="60" applyFont="1" applyBorder="1" applyAlignment="1">
      <alignment horizontal="center" vertical="center" wrapText="1"/>
      <protection/>
    </xf>
    <xf numFmtId="0" fontId="0" fillId="0" borderId="19" xfId="60" applyFont="1" applyBorder="1" applyAlignment="1">
      <alignment horizontal="center" vertical="center" wrapText="1"/>
      <protection/>
    </xf>
    <xf numFmtId="0" fontId="0" fillId="0" borderId="20" xfId="60" applyFont="1" applyBorder="1" applyAlignment="1">
      <alignment horizontal="center" vertical="center" wrapText="1"/>
      <protection/>
    </xf>
    <xf numFmtId="0" fontId="0" fillId="0" borderId="21" xfId="60" applyFont="1" applyBorder="1" applyAlignment="1">
      <alignment horizontal="center" vertical="center" wrapText="1"/>
      <protection/>
    </xf>
    <xf numFmtId="0" fontId="12" fillId="0" borderId="15" xfId="61" applyFont="1" applyFill="1" applyBorder="1" applyAlignment="1" applyProtection="1">
      <alignment horizontal="distributed" vertical="center"/>
      <protection/>
    </xf>
    <xf numFmtId="0" fontId="12" fillId="0" borderId="22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12" xfId="61" applyFont="1" applyFill="1" applyBorder="1" applyAlignment="1" applyProtection="1">
      <alignment horizontal="distributed" vertical="center"/>
      <protection/>
    </xf>
    <xf numFmtId="0" fontId="8" fillId="0" borderId="0" xfId="61" applyFont="1" applyFill="1" applyBorder="1" applyAlignment="1" applyProtection="1">
      <alignment horizontal="center" vertical="center"/>
      <protection/>
    </xf>
    <xf numFmtId="0" fontId="8" fillId="0" borderId="12" xfId="61" applyFont="1" applyFill="1" applyBorder="1" applyAlignment="1" applyProtection="1">
      <alignment horizontal="center" vertical="center"/>
      <protection/>
    </xf>
    <xf numFmtId="187" fontId="10" fillId="0" borderId="16" xfId="48" applyNumberFormat="1" applyFont="1" applyBorder="1" applyAlignment="1">
      <alignment horizontal="right" vertical="center"/>
    </xf>
    <xf numFmtId="187" fontId="10" fillId="0" borderId="0" xfId="48" applyNumberFormat="1" applyFont="1" applyBorder="1" applyAlignment="1">
      <alignment horizontal="right" vertical="center"/>
    </xf>
    <xf numFmtId="0" fontId="0" fillId="0" borderId="23" xfId="60" applyFont="1" applyBorder="1" applyAlignment="1">
      <alignment horizontal="center" vertical="center" wrapText="1"/>
      <protection/>
    </xf>
    <xf numFmtId="0" fontId="0" fillId="0" borderId="24" xfId="60" applyFont="1" applyBorder="1" applyAlignment="1">
      <alignment horizontal="center" vertical="center" wrapText="1"/>
      <protection/>
    </xf>
    <xf numFmtId="0" fontId="0" fillId="0" borderId="25" xfId="60" applyFont="1" applyBorder="1" applyAlignment="1">
      <alignment horizontal="center" vertical="center" wrapText="1"/>
      <protection/>
    </xf>
    <xf numFmtId="0" fontId="0" fillId="0" borderId="26" xfId="60" applyFont="1" applyBorder="1" applyAlignment="1">
      <alignment horizontal="center" vertical="center" wrapText="1"/>
      <protection/>
    </xf>
    <xf numFmtId="0" fontId="0" fillId="0" borderId="27" xfId="60" applyFont="1" applyBorder="1" applyAlignment="1">
      <alignment horizontal="center" vertical="center" wrapText="1"/>
      <protection/>
    </xf>
    <xf numFmtId="0" fontId="0" fillId="0" borderId="28" xfId="60" applyFont="1" applyBorder="1" applyAlignment="1">
      <alignment horizontal="center" vertical="center"/>
      <protection/>
    </xf>
    <xf numFmtId="0" fontId="0" fillId="0" borderId="29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30" xfId="60" applyFont="1" applyBorder="1" applyAlignment="1">
      <alignment horizontal="center" vertical="center"/>
      <protection/>
    </xf>
    <xf numFmtId="187" fontId="0" fillId="0" borderId="0" xfId="48" applyNumberFormat="1" applyFont="1" applyBorder="1" applyAlignment="1">
      <alignment horizontal="right" vertical="center"/>
    </xf>
    <xf numFmtId="0" fontId="0" fillId="0" borderId="0" xfId="60" applyFont="1" applyAlignment="1">
      <alignment horizontal="center"/>
      <protection/>
    </xf>
    <xf numFmtId="0" fontId="0" fillId="0" borderId="30" xfId="60" applyFont="1" applyBorder="1" applyAlignment="1">
      <alignment horizontal="center" vertical="center" wrapText="1"/>
      <protection/>
    </xf>
    <xf numFmtId="0" fontId="0" fillId="0" borderId="31" xfId="60" applyFont="1" applyBorder="1" applyAlignment="1">
      <alignment horizontal="center" vertical="center" wrapText="1"/>
      <protection/>
    </xf>
    <xf numFmtId="187" fontId="0" fillId="0" borderId="0" xfId="48" applyNumberFormat="1" applyFont="1" applyFill="1" applyBorder="1" applyAlignment="1">
      <alignment horizontal="right" vertical="center"/>
    </xf>
    <xf numFmtId="0" fontId="0" fillId="0" borderId="10" xfId="61" applyFont="1" applyFill="1" applyBorder="1" applyAlignment="1" applyProtection="1">
      <alignment horizontal="distributed" vertical="center"/>
      <protection/>
    </xf>
    <xf numFmtId="0" fontId="0" fillId="0" borderId="30" xfId="61" applyFont="1" applyFill="1" applyBorder="1" applyAlignment="1" applyProtection="1">
      <alignment horizontal="distributed" vertical="center"/>
      <protection/>
    </xf>
    <xf numFmtId="187" fontId="12" fillId="0" borderId="32" xfId="48" applyNumberFormat="1" applyFont="1" applyFill="1" applyBorder="1" applyAlignment="1">
      <alignment horizontal="right" vertical="center"/>
    </xf>
    <xf numFmtId="187" fontId="12" fillId="0" borderId="15" xfId="48" applyNumberFormat="1" applyFont="1" applyFill="1" applyBorder="1" applyAlignment="1">
      <alignment horizontal="right" vertical="center"/>
    </xf>
    <xf numFmtId="187" fontId="0" fillId="0" borderId="10" xfId="48" applyNumberFormat="1" applyFont="1" applyFill="1" applyBorder="1" applyAlignment="1">
      <alignment horizontal="right" vertical="center"/>
    </xf>
    <xf numFmtId="187" fontId="0" fillId="0" borderId="33" xfId="48" applyNumberFormat="1" applyFont="1" applyFill="1" applyBorder="1" applyAlignment="1">
      <alignment horizontal="right" vertical="center"/>
    </xf>
    <xf numFmtId="187" fontId="0" fillId="0" borderId="0" xfId="48" applyNumberFormat="1" applyFont="1" applyFill="1" applyAlignment="1">
      <alignment horizontal="right" vertical="center"/>
    </xf>
    <xf numFmtId="0" fontId="0" fillId="0" borderId="13" xfId="60" applyFont="1" applyBorder="1" applyAlignment="1">
      <alignment horizontal="distributed"/>
      <protection/>
    </xf>
    <xf numFmtId="0" fontId="0" fillId="0" borderId="0" xfId="60" applyFont="1" applyBorder="1" applyAlignment="1">
      <alignment horizontal="distributed"/>
      <protection/>
    </xf>
    <xf numFmtId="0" fontId="0" fillId="0" borderId="17" xfId="60" applyFont="1" applyBorder="1" applyAlignment="1">
      <alignment horizontal="distributed" vertical="center"/>
      <protection/>
    </xf>
    <xf numFmtId="0" fontId="0" fillId="0" borderId="18" xfId="60" applyFont="1" applyBorder="1" applyAlignment="1">
      <alignment horizontal="distributed" vertical="center"/>
      <protection/>
    </xf>
    <xf numFmtId="0" fontId="0" fillId="0" borderId="23" xfId="60" applyFont="1" applyBorder="1" applyAlignment="1">
      <alignment horizontal="distributed" vertical="center"/>
      <protection/>
    </xf>
    <xf numFmtId="0" fontId="0" fillId="0" borderId="21" xfId="60" applyFont="1" applyBorder="1" applyAlignment="1">
      <alignment horizontal="distributed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34" xfId="60" applyFont="1" applyBorder="1" applyAlignment="1">
      <alignment horizontal="center" vertical="center"/>
      <protection/>
    </xf>
    <xf numFmtId="0" fontId="0" fillId="0" borderId="35" xfId="60" applyFont="1" applyBorder="1" applyAlignment="1">
      <alignment horizontal="center" vertical="center"/>
      <protection/>
    </xf>
    <xf numFmtId="37" fontId="0" fillId="0" borderId="10" xfId="61" applyNumberFormat="1" applyFont="1" applyFill="1" applyBorder="1" applyAlignment="1" applyProtection="1">
      <alignment horizontal="distributed" vertical="center"/>
      <protection/>
    </xf>
    <xf numFmtId="37" fontId="0" fillId="0" borderId="13" xfId="61" applyNumberFormat="1" applyFont="1" applyFill="1" applyBorder="1" applyAlignment="1" applyProtection="1">
      <alignment horizontal="distributed" vertical="center"/>
      <protection/>
    </xf>
    <xf numFmtId="187" fontId="0" fillId="0" borderId="36" xfId="48" applyNumberFormat="1" applyFont="1" applyFill="1" applyBorder="1" applyAlignment="1">
      <alignment horizontal="right" vertical="center"/>
    </xf>
    <xf numFmtId="186" fontId="0" fillId="0" borderId="16" xfId="48" applyNumberFormat="1" applyFont="1" applyFill="1" applyBorder="1" applyAlignment="1">
      <alignment horizontal="right" vertical="center"/>
    </xf>
    <xf numFmtId="186" fontId="0" fillId="0" borderId="0" xfId="48" applyNumberFormat="1" applyFont="1" applyFill="1" applyAlignment="1">
      <alignment horizontal="right" vertical="center"/>
    </xf>
    <xf numFmtId="0" fontId="0" fillId="0" borderId="13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30" xfId="60" applyFont="1" applyBorder="1" applyAlignment="1">
      <alignment horizontal="center" vertical="center"/>
      <protection/>
    </xf>
    <xf numFmtId="38" fontId="0" fillId="0" borderId="0" xfId="48" applyFont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0" fontId="0" fillId="0" borderId="16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horizontal="distributed" vertical="center"/>
      <protection/>
    </xf>
    <xf numFmtId="0" fontId="0" fillId="0" borderId="12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horizontal="right" vertical="center"/>
      <protection/>
    </xf>
    <xf numFmtId="0" fontId="0" fillId="0" borderId="12" xfId="60" applyFont="1" applyBorder="1" applyAlignment="1">
      <alignment horizontal="right" vertical="center"/>
      <protection/>
    </xf>
    <xf numFmtId="0" fontId="0" fillId="0" borderId="37" xfId="60" applyFont="1" applyBorder="1" applyAlignment="1">
      <alignment horizontal="distributed" vertical="center"/>
      <protection/>
    </xf>
    <xf numFmtId="0" fontId="0" fillId="0" borderId="28" xfId="60" applyFont="1" applyBorder="1" applyAlignment="1">
      <alignment horizontal="distributed" vertical="center"/>
      <protection/>
    </xf>
    <xf numFmtId="0" fontId="0" fillId="0" borderId="29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0" fillId="0" borderId="30" xfId="60" applyFont="1" applyBorder="1" applyAlignment="1">
      <alignment horizontal="distributed" vertical="center"/>
      <protection/>
    </xf>
    <xf numFmtId="0" fontId="0" fillId="0" borderId="38" xfId="60" applyFont="1" applyBorder="1" applyAlignment="1">
      <alignment horizontal="distributed" vertical="center"/>
      <protection/>
    </xf>
    <xf numFmtId="0" fontId="0" fillId="0" borderId="36" xfId="60" applyFont="1" applyBorder="1" applyAlignment="1">
      <alignment horizontal="distributed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38" fontId="0" fillId="0" borderId="0" xfId="48" applyFont="1" applyBorder="1" applyAlignment="1">
      <alignment horizontal="right" vertical="center"/>
    </xf>
    <xf numFmtId="38" fontId="0" fillId="0" borderId="33" xfId="48" applyFont="1" applyBorder="1" applyAlignment="1">
      <alignment horizontal="right" vertical="center"/>
    </xf>
    <xf numFmtId="38" fontId="0" fillId="0" borderId="36" xfId="48" applyFont="1" applyBorder="1" applyAlignment="1">
      <alignment horizontal="right" vertical="center"/>
    </xf>
    <xf numFmtId="0" fontId="0" fillId="0" borderId="35" xfId="60" applyFont="1" applyBorder="1" applyAlignment="1">
      <alignment horizontal="distributed" vertical="center"/>
      <protection/>
    </xf>
    <xf numFmtId="0" fontId="0" fillId="0" borderId="19" xfId="60" applyFont="1" applyBorder="1" applyAlignment="1">
      <alignment horizontal="distributed" vertical="center"/>
      <protection/>
    </xf>
    <xf numFmtId="0" fontId="0" fillId="0" borderId="31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0" xfId="60" applyFont="1" applyAlignment="1">
      <alignment horizontal="center"/>
      <protection/>
    </xf>
    <xf numFmtId="0" fontId="13" fillId="0" borderId="0" xfId="60" applyFont="1" applyAlignment="1">
      <alignment horizontal="center"/>
      <protection/>
    </xf>
    <xf numFmtId="0" fontId="0" fillId="0" borderId="13" xfId="60" applyFont="1" applyBorder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35" xfId="60" applyFont="1" applyBorder="1" applyAlignment="1">
      <alignment horizontal="center" vertical="center" wrapText="1" shrinkToFit="1"/>
      <protection/>
    </xf>
    <xf numFmtId="0" fontId="0" fillId="0" borderId="19" xfId="60" applyFont="1" applyBorder="1" applyAlignment="1">
      <alignment horizontal="center" vertical="center" wrapText="1" shrinkToFit="1"/>
      <protection/>
    </xf>
    <xf numFmtId="0" fontId="0" fillId="0" borderId="31" xfId="60" applyFont="1" applyBorder="1" applyAlignment="1">
      <alignment horizontal="center" vertical="center" wrapText="1" shrinkToFit="1"/>
      <protection/>
    </xf>
    <xf numFmtId="0" fontId="0" fillId="0" borderId="18" xfId="60" applyFont="1" applyBorder="1" applyAlignment="1">
      <alignment horizontal="center" vertical="center" wrapText="1" shrinkToFit="1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2" fontId="0" fillId="0" borderId="0" xfId="60" applyNumberFormat="1" applyFont="1" applyFill="1" applyAlignment="1">
      <alignment horizontal="right" vertical="center"/>
      <protection/>
    </xf>
    <xf numFmtId="38" fontId="0" fillId="0" borderId="0" xfId="48" applyFont="1" applyFill="1" applyAlignment="1">
      <alignment horizontal="right" vertical="center"/>
    </xf>
    <xf numFmtId="0" fontId="0" fillId="0" borderId="21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32" xfId="60" applyFont="1" applyBorder="1" applyAlignment="1">
      <alignment horizontal="distributed" vertical="center"/>
      <protection/>
    </xf>
    <xf numFmtId="0" fontId="0" fillId="0" borderId="15" xfId="60" applyFont="1" applyBorder="1" applyAlignment="1">
      <alignment horizontal="distributed" vertical="center"/>
      <protection/>
    </xf>
    <xf numFmtId="0" fontId="0" fillId="0" borderId="22" xfId="60" applyFont="1" applyBorder="1" applyAlignment="1">
      <alignment horizontal="distributed" vertical="center"/>
      <protection/>
    </xf>
    <xf numFmtId="2" fontId="0" fillId="0" borderId="15" xfId="60" applyNumberFormat="1" applyFont="1" applyFill="1" applyBorder="1" applyAlignment="1">
      <alignment horizontal="right" vertical="center"/>
      <protection/>
    </xf>
    <xf numFmtId="38" fontId="0" fillId="0" borderId="16" xfId="48" applyFont="1" applyFill="1" applyBorder="1" applyAlignment="1">
      <alignment horizontal="right" vertical="center"/>
    </xf>
    <xf numFmtId="0" fontId="0" fillId="0" borderId="0" xfId="60" applyFont="1" applyBorder="1" applyAlignment="1">
      <alignment vertical="center"/>
      <protection/>
    </xf>
    <xf numFmtId="0" fontId="0" fillId="0" borderId="12" xfId="60" applyFont="1" applyBorder="1" applyAlignment="1">
      <alignment vertical="center"/>
      <protection/>
    </xf>
    <xf numFmtId="0" fontId="0" fillId="0" borderId="10" xfId="60" applyFont="1" applyBorder="1" applyAlignment="1">
      <alignment horizontal="right" vertical="center"/>
      <protection/>
    </xf>
    <xf numFmtId="0" fontId="0" fillId="0" borderId="23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0" fillId="0" borderId="30" xfId="60" applyFont="1" applyBorder="1" applyAlignment="1">
      <alignment horizontal="distributed" vertical="center"/>
      <protection/>
    </xf>
    <xf numFmtId="0" fontId="0" fillId="0" borderId="39" xfId="60" applyFont="1" applyBorder="1" applyAlignment="1">
      <alignment horizontal="center" vertical="center"/>
      <protection/>
    </xf>
    <xf numFmtId="0" fontId="0" fillId="0" borderId="29" xfId="60" applyFont="1" applyBorder="1" applyAlignment="1">
      <alignment horizontal="center" vertical="center"/>
      <protection/>
    </xf>
    <xf numFmtId="0" fontId="11" fillId="0" borderId="39" xfId="60" applyFont="1" applyBorder="1" applyAlignment="1">
      <alignment horizontal="center" vertical="center"/>
      <protection/>
    </xf>
    <xf numFmtId="0" fontId="11" fillId="0" borderId="29" xfId="60" applyFont="1" applyBorder="1" applyAlignment="1">
      <alignment horizontal="center" vertical="center"/>
      <protection/>
    </xf>
    <xf numFmtId="0" fontId="11" fillId="0" borderId="23" xfId="60" applyFont="1" applyBorder="1" applyAlignment="1">
      <alignment horizontal="center" vertical="center"/>
      <protection/>
    </xf>
    <xf numFmtId="0" fontId="11" fillId="0" borderId="30" xfId="60" applyFont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32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38" fontId="11" fillId="0" borderId="0" xfId="48" applyFont="1" applyAlignment="1">
      <alignment horizontal="right" vertical="center" shrinkToFit="1"/>
    </xf>
    <xf numFmtId="38" fontId="11" fillId="0" borderId="0" xfId="48" applyFont="1" applyBorder="1" applyAlignment="1">
      <alignment horizontal="right" vertical="center" shrinkToFit="1"/>
    </xf>
    <xf numFmtId="38" fontId="0" fillId="0" borderId="0" xfId="48" applyFont="1" applyFill="1" applyAlignment="1">
      <alignment horizontal="right" vertical="center" shrinkToFit="1"/>
    </xf>
    <xf numFmtId="38" fontId="0" fillId="0" borderId="0" xfId="48" applyFont="1" applyAlignment="1">
      <alignment horizontal="right" vertical="center" shrinkToFit="1"/>
    </xf>
    <xf numFmtId="38" fontId="0" fillId="0" borderId="0" xfId="48" applyFont="1" applyBorder="1" applyAlignment="1">
      <alignment horizontal="right" vertical="center" shrinkToFit="1"/>
    </xf>
    <xf numFmtId="38" fontId="0" fillId="0" borderId="10" xfId="48" applyFont="1" applyBorder="1" applyAlignment="1">
      <alignment horizontal="right" vertical="center" shrinkToFit="1"/>
    </xf>
    <xf numFmtId="0" fontId="8" fillId="0" borderId="15" xfId="61" applyFont="1" applyFill="1" applyBorder="1" applyAlignment="1" applyProtection="1">
      <alignment horizontal="distributed" vertical="center"/>
      <protection/>
    </xf>
    <xf numFmtId="0" fontId="8" fillId="0" borderId="22" xfId="61" applyFont="1" applyFill="1" applyBorder="1" applyAlignment="1" applyProtection="1">
      <alignment horizontal="distributed" vertical="center"/>
      <protection/>
    </xf>
    <xf numFmtId="187" fontId="12" fillId="0" borderId="32" xfId="60" applyNumberFormat="1" applyFont="1" applyFill="1" applyBorder="1" applyAlignment="1">
      <alignment horizontal="right" vertical="center" shrinkToFit="1"/>
      <protection/>
    </xf>
    <xf numFmtId="187" fontId="12" fillId="0" borderId="15" xfId="60" applyNumberFormat="1" applyFont="1" applyFill="1" applyBorder="1" applyAlignment="1">
      <alignment horizontal="right" vertical="center" shrinkToFit="1"/>
      <protection/>
    </xf>
    <xf numFmtId="0" fontId="0" fillId="0" borderId="40" xfId="60" applyFont="1" applyBorder="1" applyAlignment="1">
      <alignment horizontal="distributed" vertical="center"/>
      <protection/>
    </xf>
    <xf numFmtId="187" fontId="0" fillId="0" borderId="15" xfId="48" applyNumberFormat="1" applyFont="1" applyFill="1" applyBorder="1" applyAlignment="1">
      <alignment horizontal="right" vertical="center"/>
    </xf>
    <xf numFmtId="187" fontId="0" fillId="0" borderId="41" xfId="48" applyNumberFormat="1" applyFont="1" applyFill="1" applyBorder="1" applyAlignment="1">
      <alignment horizontal="right" vertical="center"/>
    </xf>
    <xf numFmtId="37" fontId="0" fillId="0" borderId="15" xfId="61" applyNumberFormat="1" applyFont="1" applyFill="1" applyBorder="1" applyAlignment="1" applyProtection="1">
      <alignment horizontal="distributed" vertical="center"/>
      <protection/>
    </xf>
    <xf numFmtId="187" fontId="0" fillId="0" borderId="16" xfId="48" applyNumberFormat="1" applyFont="1" applyFill="1" applyBorder="1" applyAlignment="1">
      <alignment horizontal="right" vertical="center" shrinkToFit="1"/>
    </xf>
    <xf numFmtId="187" fontId="0" fillId="0" borderId="0" xfId="48" applyNumberFormat="1" applyFont="1" applyFill="1" applyBorder="1" applyAlignment="1">
      <alignment horizontal="right" vertical="center" shrinkToFit="1"/>
    </xf>
    <xf numFmtId="187" fontId="0" fillId="0" borderId="23" xfId="48" applyNumberFormat="1" applyFont="1" applyFill="1" applyBorder="1" applyAlignment="1">
      <alignment horizontal="right" vertical="center" shrinkToFit="1"/>
    </xf>
    <xf numFmtId="187" fontId="0" fillId="0" borderId="10" xfId="48" applyNumberFormat="1" applyFont="1" applyFill="1" applyBorder="1" applyAlignment="1">
      <alignment horizontal="right" vertical="center" shrinkToFit="1"/>
    </xf>
    <xf numFmtId="0" fontId="0" fillId="0" borderId="0" xfId="61" applyFont="1" applyFill="1" applyBorder="1" applyAlignment="1" applyProtection="1">
      <alignment vertical="center" shrinkToFit="1"/>
      <protection/>
    </xf>
    <xf numFmtId="0" fontId="0" fillId="0" borderId="12" xfId="61" applyFont="1" applyFill="1" applyBorder="1" applyAlignment="1" applyProtection="1">
      <alignment vertical="center" shrinkToFit="1"/>
      <protection/>
    </xf>
    <xf numFmtId="187" fontId="0" fillId="0" borderId="16" xfId="48" applyNumberFormat="1" applyFont="1" applyBorder="1" applyAlignment="1">
      <alignment horizontal="right" vertical="center"/>
    </xf>
    <xf numFmtId="187" fontId="0" fillId="0" borderId="23" xfId="48" applyNumberFormat="1" applyFont="1" applyBorder="1" applyAlignment="1">
      <alignment horizontal="right" vertical="center"/>
    </xf>
    <xf numFmtId="187" fontId="0" fillId="0" borderId="10" xfId="48" applyNumberFormat="1" applyFont="1" applyBorder="1" applyAlignment="1">
      <alignment horizontal="right" vertical="center"/>
    </xf>
    <xf numFmtId="0" fontId="0" fillId="0" borderId="0" xfId="60" applyFont="1" applyAlignment="1">
      <alignment horizontal="center" vertical="center"/>
      <protection/>
    </xf>
    <xf numFmtId="0" fontId="30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" xfId="60"/>
    <cellStyle name="標準_Book2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6"/>
  <sheetViews>
    <sheetView tabSelected="1" zoomScale="80" zoomScaleNormal="80" zoomScalePageLayoutView="0" workbookViewId="0" topLeftCell="A1">
      <selection activeCell="A4" sqref="A4"/>
    </sheetView>
  </sheetViews>
  <sheetFormatPr defaultColWidth="8.796875" defaultRowHeight="15"/>
  <cols>
    <col min="1" max="5" width="3.69921875" style="10" customWidth="1"/>
    <col min="6" max="6" width="4.8984375" style="10" customWidth="1"/>
    <col min="7" max="9" width="3.69921875" style="10" customWidth="1"/>
    <col min="10" max="10" width="4.3984375" style="10" customWidth="1"/>
    <col min="11" max="30" width="3.69921875" style="10" customWidth="1"/>
    <col min="31" max="31" width="9" style="10" customWidth="1"/>
    <col min="32" max="32" width="5.8984375" style="10" customWidth="1"/>
    <col min="33" max="33" width="5.3984375" style="10" customWidth="1"/>
    <col min="34" max="34" width="1.4921875" style="10" customWidth="1"/>
    <col min="35" max="36" width="5" style="10" customWidth="1"/>
    <col min="37" max="37" width="5.8984375" style="10" customWidth="1"/>
    <col min="38" max="38" width="5.59765625" style="10" customWidth="1"/>
    <col min="39" max="39" width="5.09765625" style="10" customWidth="1"/>
    <col min="40" max="40" width="4.8984375" style="10" customWidth="1"/>
    <col min="41" max="41" width="4.5" style="10" customWidth="1"/>
    <col min="42" max="42" width="5" style="10" customWidth="1"/>
    <col min="43" max="44" width="4.09765625" style="10" customWidth="1"/>
    <col min="45" max="45" width="3.8984375" style="10" customWidth="1"/>
    <col min="46" max="46" width="3.59765625" style="10" customWidth="1"/>
    <col min="47" max="47" width="4.19921875" style="10" customWidth="1"/>
    <col min="48" max="48" width="4.59765625" style="10" customWidth="1"/>
    <col min="49" max="49" width="4" style="10" customWidth="1"/>
    <col min="50" max="50" width="4.59765625" style="10" customWidth="1"/>
    <col min="51" max="51" width="4" style="10" customWidth="1"/>
    <col min="52" max="52" width="4.3984375" style="10" customWidth="1"/>
    <col min="53" max="53" width="3.59765625" style="10" customWidth="1"/>
    <col min="54" max="54" width="4" style="10" customWidth="1"/>
    <col min="55" max="55" width="4.09765625" style="10" customWidth="1"/>
    <col min="56" max="56" width="3.8984375" style="10" customWidth="1"/>
    <col min="57" max="57" width="4.5" style="10" customWidth="1"/>
    <col min="58" max="58" width="3.59765625" style="10" customWidth="1"/>
    <col min="59" max="59" width="4" style="10" customWidth="1"/>
    <col min="60" max="60" width="3.59765625" style="10" customWidth="1"/>
    <col min="61" max="61" width="4" style="10" customWidth="1"/>
    <col min="62" max="16384" width="9" style="10" customWidth="1"/>
  </cols>
  <sheetData>
    <row r="1" spans="1:61" ht="14.25">
      <c r="A1" s="1" t="s">
        <v>84</v>
      </c>
      <c r="BI1" s="2" t="s">
        <v>83</v>
      </c>
    </row>
    <row r="2" spans="1:61" ht="18.75" customHeight="1">
      <c r="A2" s="181" t="s">
        <v>155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</row>
    <row r="3" spans="1:61" ht="17.25">
      <c r="A3" s="118" t="s">
        <v>129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F3" s="120" t="s">
        <v>157</v>
      </c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</row>
    <row r="4" spans="1:61" ht="16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F4" s="121" t="s">
        <v>110</v>
      </c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</row>
    <row r="5" spans="1:61" ht="15" thickBot="1">
      <c r="A5" s="60" t="s">
        <v>85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</row>
    <row r="6" spans="1:61" ht="1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/>
      <c r="AF6" s="122" t="s">
        <v>138</v>
      </c>
      <c r="AG6" s="123"/>
      <c r="AH6" s="123"/>
      <c r="AI6" s="126" t="s">
        <v>141</v>
      </c>
      <c r="AJ6" s="127"/>
      <c r="AK6" s="127"/>
      <c r="AL6" s="127" t="s">
        <v>70</v>
      </c>
      <c r="AM6" s="127"/>
      <c r="AN6" s="127"/>
      <c r="AO6" s="127"/>
      <c r="AP6" s="127"/>
      <c r="AQ6" s="127"/>
      <c r="AR6" s="127"/>
      <c r="AS6" s="127"/>
      <c r="AT6" s="127"/>
      <c r="AU6" s="126" t="s">
        <v>137</v>
      </c>
      <c r="AV6" s="127"/>
      <c r="AW6" s="127"/>
      <c r="AX6" s="127"/>
      <c r="AY6" s="127"/>
      <c r="AZ6" s="127"/>
      <c r="BA6" s="127"/>
      <c r="BB6" s="127"/>
      <c r="BC6" s="127"/>
      <c r="BD6" s="127" t="s">
        <v>71</v>
      </c>
      <c r="BE6" s="127"/>
      <c r="BF6" s="127"/>
      <c r="BG6" s="127"/>
      <c r="BH6" s="127"/>
      <c r="BI6" s="129"/>
    </row>
    <row r="7" spans="1:61" ht="14.25">
      <c r="A7" s="99" t="s">
        <v>54</v>
      </c>
      <c r="B7" s="99"/>
      <c r="C7" s="99"/>
      <c r="D7" s="100"/>
      <c r="E7" s="99" t="s">
        <v>55</v>
      </c>
      <c r="F7" s="99"/>
      <c r="G7" s="99"/>
      <c r="H7" s="104"/>
      <c r="I7" s="98" t="s">
        <v>54</v>
      </c>
      <c r="J7" s="99"/>
      <c r="K7" s="99"/>
      <c r="L7" s="100"/>
      <c r="M7" s="99" t="s">
        <v>55</v>
      </c>
      <c r="N7" s="99"/>
      <c r="O7" s="99"/>
      <c r="P7" s="104"/>
      <c r="Q7" s="98" t="s">
        <v>54</v>
      </c>
      <c r="R7" s="99"/>
      <c r="S7" s="99"/>
      <c r="T7" s="100"/>
      <c r="U7" s="99" t="s">
        <v>55</v>
      </c>
      <c r="V7" s="99"/>
      <c r="W7" s="104"/>
      <c r="X7" s="98" t="s">
        <v>54</v>
      </c>
      <c r="Y7" s="99"/>
      <c r="Z7" s="99"/>
      <c r="AA7" s="100"/>
      <c r="AB7" s="99" t="s">
        <v>55</v>
      </c>
      <c r="AC7" s="99"/>
      <c r="AD7" s="99"/>
      <c r="AF7" s="124"/>
      <c r="AG7" s="125"/>
      <c r="AH7" s="125"/>
      <c r="AI7" s="128"/>
      <c r="AJ7" s="128"/>
      <c r="AK7" s="128"/>
      <c r="AL7" s="130" t="s">
        <v>135</v>
      </c>
      <c r="AM7" s="128"/>
      <c r="AN7" s="128"/>
      <c r="AO7" s="128" t="s">
        <v>72</v>
      </c>
      <c r="AP7" s="128"/>
      <c r="AQ7" s="128"/>
      <c r="AR7" s="128" t="s">
        <v>73</v>
      </c>
      <c r="AS7" s="128"/>
      <c r="AT7" s="128"/>
      <c r="AU7" s="130" t="s">
        <v>135</v>
      </c>
      <c r="AV7" s="128"/>
      <c r="AW7" s="128"/>
      <c r="AX7" s="128" t="s">
        <v>72</v>
      </c>
      <c r="AY7" s="128"/>
      <c r="AZ7" s="128"/>
      <c r="BA7" s="128" t="s">
        <v>73</v>
      </c>
      <c r="BB7" s="128"/>
      <c r="BC7" s="128"/>
      <c r="BD7" s="130" t="s">
        <v>136</v>
      </c>
      <c r="BE7" s="128"/>
      <c r="BF7" s="128" t="s">
        <v>72</v>
      </c>
      <c r="BG7" s="128"/>
      <c r="BH7" s="128" t="s">
        <v>73</v>
      </c>
      <c r="BI7" s="133"/>
    </row>
    <row r="8" spans="1:61" ht="14.25">
      <c r="A8" s="102"/>
      <c r="B8" s="102"/>
      <c r="C8" s="102"/>
      <c r="D8" s="103"/>
      <c r="E8" s="102"/>
      <c r="F8" s="102"/>
      <c r="G8" s="102"/>
      <c r="H8" s="105"/>
      <c r="I8" s="101"/>
      <c r="J8" s="102"/>
      <c r="K8" s="102"/>
      <c r="L8" s="103"/>
      <c r="M8" s="102"/>
      <c r="N8" s="102"/>
      <c r="O8" s="102"/>
      <c r="P8" s="105"/>
      <c r="Q8" s="101"/>
      <c r="R8" s="102"/>
      <c r="S8" s="102"/>
      <c r="T8" s="103"/>
      <c r="U8" s="102"/>
      <c r="V8" s="102"/>
      <c r="W8" s="105"/>
      <c r="X8" s="101"/>
      <c r="Y8" s="102"/>
      <c r="Z8" s="102"/>
      <c r="AA8" s="103"/>
      <c r="AB8" s="102"/>
      <c r="AC8" s="102"/>
      <c r="AD8" s="102"/>
      <c r="AF8" s="134" t="s">
        <v>111</v>
      </c>
      <c r="AG8" s="134"/>
      <c r="AH8" s="134"/>
      <c r="AI8" s="135" t="s">
        <v>117</v>
      </c>
      <c r="AJ8" s="136"/>
      <c r="AK8" s="137"/>
      <c r="AL8" s="132">
        <f>SUM(AO8:AT8)</f>
        <v>813890</v>
      </c>
      <c r="AM8" s="132"/>
      <c r="AN8" s="132"/>
      <c r="AO8" s="132">
        <v>385480</v>
      </c>
      <c r="AP8" s="132"/>
      <c r="AQ8" s="132"/>
      <c r="AR8" s="132">
        <v>428410</v>
      </c>
      <c r="AS8" s="132"/>
      <c r="AT8" s="132"/>
      <c r="AU8" s="132">
        <f>SUM(AX8:BC8)</f>
        <v>408779</v>
      </c>
      <c r="AV8" s="132"/>
      <c r="AW8" s="132"/>
      <c r="AX8" s="132">
        <v>190996</v>
      </c>
      <c r="AY8" s="132"/>
      <c r="AZ8" s="132"/>
      <c r="BA8" s="132">
        <v>217783</v>
      </c>
      <c r="BB8" s="132"/>
      <c r="BC8" s="132"/>
      <c r="BD8" s="131">
        <f>100*AU8/AL8</f>
        <v>50.22533757633095</v>
      </c>
      <c r="BE8" s="131"/>
      <c r="BF8" s="138">
        <f>100*AX8/AO8</f>
        <v>49.54757704679879</v>
      </c>
      <c r="BG8" s="138"/>
      <c r="BH8" s="138">
        <f>100*BA8/AR8</f>
        <v>50.83518125160477</v>
      </c>
      <c r="BI8" s="138"/>
    </row>
    <row r="9" spans="1:61" ht="14.25">
      <c r="A9" s="106" t="s">
        <v>145</v>
      </c>
      <c r="B9" s="86"/>
      <c r="C9" s="86"/>
      <c r="D9" s="87"/>
      <c r="E9" s="110">
        <v>23</v>
      </c>
      <c r="F9" s="110"/>
      <c r="G9" s="110"/>
      <c r="H9" s="111"/>
      <c r="I9" s="85" t="s">
        <v>148</v>
      </c>
      <c r="J9" s="86"/>
      <c r="K9" s="86"/>
      <c r="L9" s="87"/>
      <c r="M9" s="110">
        <v>1276</v>
      </c>
      <c r="N9" s="110"/>
      <c r="O9" s="110"/>
      <c r="P9" s="111"/>
      <c r="Q9" s="85" t="s">
        <v>150</v>
      </c>
      <c r="R9" s="86"/>
      <c r="S9" s="86"/>
      <c r="T9" s="87"/>
      <c r="U9" s="110">
        <v>248</v>
      </c>
      <c r="V9" s="110"/>
      <c r="W9" s="111"/>
      <c r="X9" s="85" t="s">
        <v>152</v>
      </c>
      <c r="Y9" s="86"/>
      <c r="Z9" s="86"/>
      <c r="AA9" s="87"/>
      <c r="AB9" s="91">
        <v>279</v>
      </c>
      <c r="AC9" s="91"/>
      <c r="AD9" s="91"/>
      <c r="AF9" s="86"/>
      <c r="AG9" s="86"/>
      <c r="AH9" s="86"/>
      <c r="AI9" s="93"/>
      <c r="AJ9" s="94"/>
      <c r="AK9" s="95"/>
      <c r="AL9" s="84"/>
      <c r="AM9" s="84"/>
      <c r="AN9" s="84"/>
      <c r="AO9" s="84"/>
      <c r="AP9" s="84"/>
      <c r="AQ9" s="84"/>
      <c r="AR9" s="84"/>
      <c r="AS9" s="84"/>
      <c r="AT9" s="84"/>
      <c r="AU9" s="132"/>
      <c r="AV9" s="132"/>
      <c r="AW9" s="132"/>
      <c r="AX9" s="132"/>
      <c r="AY9" s="132"/>
      <c r="AZ9" s="132"/>
      <c r="BA9" s="132"/>
      <c r="BB9" s="132"/>
      <c r="BC9" s="132"/>
      <c r="BD9" s="131"/>
      <c r="BE9" s="131"/>
      <c r="BF9" s="131"/>
      <c r="BG9" s="131"/>
      <c r="BH9" s="131"/>
      <c r="BI9" s="131"/>
    </row>
    <row r="10" spans="1:61" ht="14.25">
      <c r="A10" s="106" t="s">
        <v>146</v>
      </c>
      <c r="B10" s="86"/>
      <c r="C10" s="86"/>
      <c r="D10" s="87"/>
      <c r="E10" s="110">
        <v>510</v>
      </c>
      <c r="F10" s="110"/>
      <c r="G10" s="110"/>
      <c r="H10" s="111"/>
      <c r="I10" s="85" t="s">
        <v>56</v>
      </c>
      <c r="J10" s="86"/>
      <c r="K10" s="86"/>
      <c r="L10" s="87"/>
      <c r="M10" s="110">
        <v>856</v>
      </c>
      <c r="N10" s="110"/>
      <c r="O10" s="110"/>
      <c r="P10" s="111"/>
      <c r="Q10" s="119" t="s">
        <v>57</v>
      </c>
      <c r="R10" s="86"/>
      <c r="S10" s="86"/>
      <c r="T10" s="87"/>
      <c r="U10" s="110">
        <v>23</v>
      </c>
      <c r="V10" s="110"/>
      <c r="W10" s="111"/>
      <c r="X10" s="85" t="s">
        <v>153</v>
      </c>
      <c r="Y10" s="86"/>
      <c r="Z10" s="86"/>
      <c r="AA10" s="87"/>
      <c r="AB10" s="91">
        <v>189</v>
      </c>
      <c r="AC10" s="91"/>
      <c r="AD10" s="91"/>
      <c r="AF10" s="96" t="s">
        <v>124</v>
      </c>
      <c r="AG10" s="96"/>
      <c r="AH10" s="97"/>
      <c r="AI10" s="93" t="s">
        <v>118</v>
      </c>
      <c r="AJ10" s="94"/>
      <c r="AK10" s="95"/>
      <c r="AL10" s="139">
        <f>SUM(AO10:AT10)</f>
        <v>722046</v>
      </c>
      <c r="AM10" s="132"/>
      <c r="AN10" s="132"/>
      <c r="AO10" s="132">
        <v>341745</v>
      </c>
      <c r="AP10" s="132"/>
      <c r="AQ10" s="132"/>
      <c r="AR10" s="132">
        <v>380301</v>
      </c>
      <c r="AS10" s="132"/>
      <c r="AT10" s="132"/>
      <c r="AU10" s="132">
        <f>SUM(AX10:BC10)</f>
        <v>556036</v>
      </c>
      <c r="AV10" s="132"/>
      <c r="AW10" s="132"/>
      <c r="AX10" s="132">
        <v>257474</v>
      </c>
      <c r="AY10" s="132"/>
      <c r="AZ10" s="132"/>
      <c r="BA10" s="132">
        <v>298562</v>
      </c>
      <c r="BB10" s="132"/>
      <c r="BC10" s="132"/>
      <c r="BD10" s="131">
        <f>100*AU10/AL10</f>
        <v>77.00839004717152</v>
      </c>
      <c r="BE10" s="131"/>
      <c r="BF10" s="131">
        <f>100*AX10/AO10</f>
        <v>75.34097060673895</v>
      </c>
      <c r="BG10" s="131"/>
      <c r="BH10" s="131">
        <f>100*BA10/AR10</f>
        <v>78.506761749246</v>
      </c>
      <c r="BI10" s="131"/>
    </row>
    <row r="11" spans="1:61" ht="14.25">
      <c r="A11" s="107" t="s">
        <v>147</v>
      </c>
      <c r="B11" s="89"/>
      <c r="C11" s="89"/>
      <c r="D11" s="90"/>
      <c r="E11" s="92">
        <v>801</v>
      </c>
      <c r="F11" s="92"/>
      <c r="G11" s="92"/>
      <c r="H11" s="112"/>
      <c r="I11" s="116" t="s">
        <v>149</v>
      </c>
      <c r="J11" s="89"/>
      <c r="K11" s="89"/>
      <c r="L11" s="90"/>
      <c r="M11" s="92">
        <v>2416</v>
      </c>
      <c r="N11" s="92"/>
      <c r="O11" s="92"/>
      <c r="P11" s="112"/>
      <c r="Q11" s="116" t="s">
        <v>151</v>
      </c>
      <c r="R11" s="89"/>
      <c r="S11" s="89"/>
      <c r="T11" s="90"/>
      <c r="U11" s="92">
        <v>3618</v>
      </c>
      <c r="V11" s="92"/>
      <c r="W11" s="112"/>
      <c r="X11" s="88"/>
      <c r="Y11" s="89"/>
      <c r="Z11" s="89"/>
      <c r="AA11" s="90"/>
      <c r="AB11" s="92"/>
      <c r="AC11" s="92"/>
      <c r="AD11" s="92"/>
      <c r="AF11" s="86"/>
      <c r="AG11" s="86"/>
      <c r="AH11" s="86"/>
      <c r="AI11" s="93"/>
      <c r="AJ11" s="94"/>
      <c r="AK11" s="95"/>
      <c r="AL11" s="83">
        <v>90353</v>
      </c>
      <c r="AM11" s="84"/>
      <c r="AN11" s="84"/>
      <c r="AO11" s="84">
        <v>42417</v>
      </c>
      <c r="AP11" s="84"/>
      <c r="AQ11" s="84"/>
      <c r="AR11" s="84">
        <v>47936</v>
      </c>
      <c r="AS11" s="84"/>
      <c r="AT11" s="84"/>
      <c r="AU11" s="132"/>
      <c r="AV11" s="132"/>
      <c r="AW11" s="132"/>
      <c r="AX11" s="132"/>
      <c r="AY11" s="132"/>
      <c r="AZ11" s="132"/>
      <c r="BA11" s="132"/>
      <c r="BB11" s="132"/>
      <c r="BC11" s="132"/>
      <c r="BD11" s="131"/>
      <c r="BE11" s="131"/>
      <c r="BF11" s="131"/>
      <c r="BG11" s="131"/>
      <c r="BH11" s="131"/>
      <c r="BI11" s="131"/>
    </row>
    <row r="12" spans="1:61" ht="14.25">
      <c r="A12" s="3" t="s">
        <v>49</v>
      </c>
      <c r="AF12" s="86" t="s">
        <v>112</v>
      </c>
      <c r="AG12" s="86"/>
      <c r="AH12" s="86"/>
      <c r="AI12" s="93" t="s">
        <v>74</v>
      </c>
      <c r="AJ12" s="94"/>
      <c r="AK12" s="95"/>
      <c r="AL12" s="139">
        <f>SUM(AO12:AT12)</f>
        <v>841380</v>
      </c>
      <c r="AM12" s="132"/>
      <c r="AN12" s="132"/>
      <c r="AO12" s="132">
        <v>398969</v>
      </c>
      <c r="AP12" s="132"/>
      <c r="AQ12" s="132"/>
      <c r="AR12" s="132">
        <v>442411</v>
      </c>
      <c r="AS12" s="132"/>
      <c r="AT12" s="132"/>
      <c r="AU12" s="132">
        <f>SUM(AX12:BC12)</f>
        <v>608979</v>
      </c>
      <c r="AV12" s="132"/>
      <c r="AW12" s="132"/>
      <c r="AX12" s="132">
        <v>288142</v>
      </c>
      <c r="AY12" s="132"/>
      <c r="AZ12" s="132"/>
      <c r="BA12" s="132">
        <v>320837</v>
      </c>
      <c r="BB12" s="132"/>
      <c r="BC12" s="132"/>
      <c r="BD12" s="131">
        <f>100*AU12/AL12</f>
        <v>72.37859231262925</v>
      </c>
      <c r="BE12" s="131"/>
      <c r="BF12" s="131">
        <f>100*AX12/AO12</f>
        <v>72.22165130624184</v>
      </c>
      <c r="BG12" s="131"/>
      <c r="BH12" s="131">
        <f>100*BA12/AR12</f>
        <v>72.52012269134357</v>
      </c>
      <c r="BI12" s="131"/>
    </row>
    <row r="13" spans="1:61" ht="14.25">
      <c r="A13" s="3" t="s">
        <v>86</v>
      </c>
      <c r="AF13" s="86"/>
      <c r="AG13" s="86"/>
      <c r="AH13" s="86"/>
      <c r="AI13" s="93" t="s">
        <v>119</v>
      </c>
      <c r="AJ13" s="94"/>
      <c r="AK13" s="95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1"/>
      <c r="BE13" s="131"/>
      <c r="BF13" s="131"/>
      <c r="BG13" s="131"/>
      <c r="BH13" s="131"/>
      <c r="BI13" s="131"/>
    </row>
    <row r="14" spans="32:61" ht="14.25">
      <c r="AF14" s="140" t="s">
        <v>113</v>
      </c>
      <c r="AG14" s="140"/>
      <c r="AH14" s="141"/>
      <c r="AI14" s="93" t="s">
        <v>120</v>
      </c>
      <c r="AJ14" s="94"/>
      <c r="AK14" s="95"/>
      <c r="AL14" s="139">
        <f>SUM(AO14:AT14)</f>
        <v>841380</v>
      </c>
      <c r="AM14" s="132"/>
      <c r="AN14" s="132"/>
      <c r="AO14" s="132">
        <v>398969</v>
      </c>
      <c r="AP14" s="132"/>
      <c r="AQ14" s="132"/>
      <c r="AR14" s="132">
        <v>442411</v>
      </c>
      <c r="AS14" s="132"/>
      <c r="AT14" s="132"/>
      <c r="AU14" s="132">
        <f>SUM(AX14:BC14)</f>
        <v>609058</v>
      </c>
      <c r="AV14" s="132"/>
      <c r="AW14" s="132"/>
      <c r="AX14" s="132">
        <v>288195</v>
      </c>
      <c r="AY14" s="132"/>
      <c r="AZ14" s="132"/>
      <c r="BA14" s="132">
        <v>320863</v>
      </c>
      <c r="BB14" s="132"/>
      <c r="BC14" s="132"/>
      <c r="BD14" s="131">
        <f>100*AU14/AL14</f>
        <v>72.38798164919537</v>
      </c>
      <c r="BE14" s="131"/>
      <c r="BF14" s="131">
        <f>100*AX14/AO14</f>
        <v>72.23493554637076</v>
      </c>
      <c r="BG14" s="131"/>
      <c r="BH14" s="131">
        <f>100*BA14/AR14</f>
        <v>72.52599957957646</v>
      </c>
      <c r="BI14" s="131"/>
    </row>
    <row r="15" spans="32:61" ht="14.25">
      <c r="AF15" s="86"/>
      <c r="AG15" s="86"/>
      <c r="AH15" s="86"/>
      <c r="AI15" s="93" t="s">
        <v>121</v>
      </c>
      <c r="AJ15" s="94"/>
      <c r="AK15" s="95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1"/>
      <c r="BE15" s="131"/>
      <c r="BF15" s="131"/>
      <c r="BG15" s="131"/>
      <c r="BH15" s="131"/>
      <c r="BI15" s="131"/>
    </row>
    <row r="16" spans="1:61" ht="14.25">
      <c r="A16" s="117" t="s">
        <v>154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F16" s="140" t="s">
        <v>114</v>
      </c>
      <c r="AG16" s="140"/>
      <c r="AH16" s="141"/>
      <c r="AI16" s="93" t="s">
        <v>122</v>
      </c>
      <c r="AJ16" s="94"/>
      <c r="AK16" s="95"/>
      <c r="AL16" s="139">
        <f>SUM(AO16:AT16)</f>
        <v>844627</v>
      </c>
      <c r="AM16" s="132"/>
      <c r="AN16" s="132"/>
      <c r="AO16" s="132">
        <v>400460</v>
      </c>
      <c r="AP16" s="132"/>
      <c r="AQ16" s="132"/>
      <c r="AR16" s="132">
        <v>444167</v>
      </c>
      <c r="AS16" s="132"/>
      <c r="AT16" s="132"/>
      <c r="AU16" s="132">
        <f>SUM(AX16:BC16)</f>
        <v>641405</v>
      </c>
      <c r="AV16" s="132"/>
      <c r="AW16" s="132"/>
      <c r="AX16" s="132">
        <v>301341</v>
      </c>
      <c r="AY16" s="132"/>
      <c r="AZ16" s="132"/>
      <c r="BA16" s="132">
        <v>340064</v>
      </c>
      <c r="BB16" s="132"/>
      <c r="BC16" s="132"/>
      <c r="BD16" s="131">
        <f>100*AU16/AL16</f>
        <v>75.93943835562916</v>
      </c>
      <c r="BE16" s="131"/>
      <c r="BF16" s="131">
        <f>100*AX16/AO16</f>
        <v>75.24871397892424</v>
      </c>
      <c r="BG16" s="131"/>
      <c r="BH16" s="131">
        <f>100*BA16/AR16</f>
        <v>76.56219394957301</v>
      </c>
      <c r="BI16" s="131"/>
    </row>
    <row r="17" spans="1:61" ht="15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4"/>
      <c r="AF17" s="89"/>
      <c r="AG17" s="89"/>
      <c r="AH17" s="89"/>
      <c r="AI17" s="143"/>
      <c r="AJ17" s="144"/>
      <c r="AK17" s="145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</row>
    <row r="18" spans="1:61" ht="14.25">
      <c r="A18" s="113" t="s">
        <v>133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73" t="s">
        <v>58</v>
      </c>
      <c r="L18" s="73"/>
      <c r="M18" s="73"/>
      <c r="N18" s="73" t="s">
        <v>59</v>
      </c>
      <c r="O18" s="73"/>
      <c r="P18" s="73"/>
      <c r="Q18" s="77" t="s">
        <v>132</v>
      </c>
      <c r="R18" s="78"/>
      <c r="S18" s="78"/>
      <c r="T18" s="78"/>
      <c r="U18" s="78"/>
      <c r="V18" s="78"/>
      <c r="W18" s="78"/>
      <c r="X18" s="79"/>
      <c r="Y18" s="73" t="s">
        <v>60</v>
      </c>
      <c r="Z18" s="73"/>
      <c r="AA18" s="73"/>
      <c r="AB18" s="73" t="s">
        <v>61</v>
      </c>
      <c r="AC18" s="73"/>
      <c r="AD18" s="75"/>
      <c r="AE18" s="15"/>
      <c r="AF18" s="4" t="s">
        <v>115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</row>
    <row r="19" spans="1:61" ht="14.25">
      <c r="A19" s="115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 t="s">
        <v>62</v>
      </c>
      <c r="R19" s="74"/>
      <c r="S19" s="74"/>
      <c r="T19" s="74"/>
      <c r="U19" s="74" t="s">
        <v>63</v>
      </c>
      <c r="V19" s="74"/>
      <c r="W19" s="74"/>
      <c r="X19" s="74"/>
      <c r="Y19" s="74"/>
      <c r="Z19" s="74"/>
      <c r="AA19" s="74"/>
      <c r="AB19" s="74"/>
      <c r="AC19" s="74"/>
      <c r="AD19" s="76"/>
      <c r="AE19" s="15"/>
      <c r="AF19" s="22" t="s">
        <v>116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</row>
    <row r="20" spans="1:61" ht="14.25">
      <c r="A20" s="42" t="s">
        <v>131</v>
      </c>
      <c r="B20" s="42"/>
      <c r="C20" s="42"/>
      <c r="D20" s="42"/>
      <c r="E20" s="42"/>
      <c r="F20" s="42"/>
      <c r="G20" s="42"/>
      <c r="H20" s="42"/>
      <c r="I20" s="42"/>
      <c r="J20" s="43"/>
      <c r="K20" s="67">
        <f>SUM(K22,K35:M46)</f>
        <v>329</v>
      </c>
      <c r="L20" s="67"/>
      <c r="M20" s="67"/>
      <c r="N20" s="67">
        <f>SUM(N22,N35:P46)</f>
        <v>11588</v>
      </c>
      <c r="O20" s="67"/>
      <c r="P20" s="67"/>
      <c r="Q20" s="67">
        <f>SUM(Q22,Q35:T46)</f>
        <v>2556</v>
      </c>
      <c r="R20" s="67"/>
      <c r="S20" s="67"/>
      <c r="T20" s="67"/>
      <c r="U20" s="67">
        <f>SUM(U22,U35:X46)</f>
        <v>3811</v>
      </c>
      <c r="V20" s="67"/>
      <c r="W20" s="67"/>
      <c r="X20" s="67"/>
      <c r="Y20" s="67">
        <f>SUM(Y22,Y35:AA46)</f>
        <v>3436</v>
      </c>
      <c r="Z20" s="67"/>
      <c r="AA20" s="67"/>
      <c r="AB20" s="67">
        <f>SUM(AB22,AB35:AD46)</f>
        <v>1785</v>
      </c>
      <c r="AC20" s="67"/>
      <c r="AD20" s="67"/>
      <c r="AE20" s="15"/>
      <c r="AF20" s="180" t="s">
        <v>130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27"/>
      <c r="BI20" s="27"/>
    </row>
    <row r="21" spans="1:61" ht="15" thickBot="1">
      <c r="A21" s="108"/>
      <c r="B21" s="108"/>
      <c r="C21" s="108"/>
      <c r="D21" s="108"/>
      <c r="E21" s="108"/>
      <c r="F21" s="108"/>
      <c r="G21" s="108"/>
      <c r="H21" s="108"/>
      <c r="I21" s="108"/>
      <c r="J21" s="10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4"/>
      <c r="BI21" s="24"/>
    </row>
    <row r="22" spans="1:61" ht="14.25">
      <c r="A22" s="44" t="s">
        <v>0</v>
      </c>
      <c r="B22" s="44"/>
      <c r="C22" s="44"/>
      <c r="D22" s="44"/>
      <c r="E22" s="44"/>
      <c r="F22" s="44"/>
      <c r="G22" s="44"/>
      <c r="H22" s="44"/>
      <c r="I22" s="44"/>
      <c r="J22" s="45"/>
      <c r="K22" s="63">
        <f>SUM(K23:M34)</f>
        <v>185</v>
      </c>
      <c r="L22" s="63"/>
      <c r="M22" s="63"/>
      <c r="N22" s="63">
        <f>SUM(N23:P34)</f>
        <v>4236</v>
      </c>
      <c r="O22" s="63"/>
      <c r="P22" s="63"/>
      <c r="Q22" s="63">
        <f>SUM(Q23:T34)</f>
        <v>1706</v>
      </c>
      <c r="R22" s="63"/>
      <c r="S22" s="63"/>
      <c r="T22" s="63"/>
      <c r="U22" s="63">
        <f>SUM(U23:X34)</f>
        <v>2499</v>
      </c>
      <c r="V22" s="63"/>
      <c r="W22" s="63"/>
      <c r="X22" s="63"/>
      <c r="Y22" s="63">
        <f>SUM(Y23:AA34)</f>
        <v>31</v>
      </c>
      <c r="Z22" s="63"/>
      <c r="AA22" s="63"/>
      <c r="AB22" s="59" t="s">
        <v>51</v>
      </c>
      <c r="AC22" s="59"/>
      <c r="AD22" s="59"/>
      <c r="AF22" s="122" t="s">
        <v>140</v>
      </c>
      <c r="AG22" s="123"/>
      <c r="AH22" s="123"/>
      <c r="AI22" s="153" t="s">
        <v>141</v>
      </c>
      <c r="AJ22" s="154"/>
      <c r="AK22" s="154"/>
      <c r="AL22" s="127" t="s">
        <v>75</v>
      </c>
      <c r="AM22" s="127"/>
      <c r="AN22" s="127" t="s">
        <v>76</v>
      </c>
      <c r="AO22" s="127"/>
      <c r="AP22" s="152" t="s">
        <v>77</v>
      </c>
      <c r="AQ22" s="147"/>
      <c r="AR22" s="152" t="s">
        <v>78</v>
      </c>
      <c r="AS22" s="147"/>
      <c r="AT22" s="152" t="s">
        <v>79</v>
      </c>
      <c r="AU22" s="147"/>
      <c r="AV22" s="152" t="s">
        <v>80</v>
      </c>
      <c r="AW22" s="147"/>
      <c r="AX22" s="146" t="s">
        <v>142</v>
      </c>
      <c r="AY22" s="147"/>
      <c r="AZ22" s="148" t="s">
        <v>139</v>
      </c>
      <c r="BA22" s="149"/>
      <c r="BB22" s="146" t="s">
        <v>143</v>
      </c>
      <c r="BC22" s="147"/>
      <c r="BD22" s="146" t="s">
        <v>144</v>
      </c>
      <c r="BE22" s="147"/>
      <c r="BF22" s="127" t="s">
        <v>81</v>
      </c>
      <c r="BG22" s="129"/>
      <c r="BH22" s="86"/>
      <c r="BI22" s="86"/>
    </row>
    <row r="23" spans="1:61" ht="14.25">
      <c r="A23" s="17"/>
      <c r="B23" s="44" t="s">
        <v>1</v>
      </c>
      <c r="C23" s="44"/>
      <c r="D23" s="44"/>
      <c r="E23" s="44"/>
      <c r="F23" s="44"/>
      <c r="G23" s="44"/>
      <c r="H23" s="44"/>
      <c r="I23" s="44"/>
      <c r="J23" s="45"/>
      <c r="K23" s="59">
        <v>15</v>
      </c>
      <c r="L23" s="59"/>
      <c r="M23" s="59"/>
      <c r="N23" s="59">
        <v>437</v>
      </c>
      <c r="O23" s="59"/>
      <c r="P23" s="59"/>
      <c r="Q23" s="59">
        <v>369</v>
      </c>
      <c r="R23" s="59"/>
      <c r="S23" s="59"/>
      <c r="T23" s="59"/>
      <c r="U23" s="59">
        <v>68</v>
      </c>
      <c r="V23" s="59"/>
      <c r="W23" s="59"/>
      <c r="X23" s="59"/>
      <c r="Y23" s="59" t="s">
        <v>51</v>
      </c>
      <c r="Z23" s="59"/>
      <c r="AA23" s="59"/>
      <c r="AB23" s="59" t="s">
        <v>51</v>
      </c>
      <c r="AC23" s="59"/>
      <c r="AD23" s="59"/>
      <c r="AF23" s="124"/>
      <c r="AG23" s="125"/>
      <c r="AH23" s="125"/>
      <c r="AI23" s="128"/>
      <c r="AJ23" s="128"/>
      <c r="AK23" s="128"/>
      <c r="AL23" s="128"/>
      <c r="AM23" s="128"/>
      <c r="AN23" s="128"/>
      <c r="AO23" s="128"/>
      <c r="AP23" s="129"/>
      <c r="AQ23" s="90"/>
      <c r="AR23" s="129"/>
      <c r="AS23" s="90"/>
      <c r="AT23" s="129"/>
      <c r="AU23" s="90"/>
      <c r="AV23" s="129"/>
      <c r="AW23" s="90"/>
      <c r="AX23" s="129"/>
      <c r="AY23" s="90"/>
      <c r="AZ23" s="150"/>
      <c r="BA23" s="151"/>
      <c r="BB23" s="129"/>
      <c r="BC23" s="90"/>
      <c r="BD23" s="129"/>
      <c r="BE23" s="90"/>
      <c r="BF23" s="128"/>
      <c r="BG23" s="133"/>
      <c r="BH23" s="86"/>
      <c r="BI23" s="86"/>
    </row>
    <row r="24" spans="2:61" ht="14.25">
      <c r="B24" s="44" t="s">
        <v>87</v>
      </c>
      <c r="C24" s="44"/>
      <c r="D24" s="44"/>
      <c r="E24" s="44"/>
      <c r="F24" s="44"/>
      <c r="G24" s="44"/>
      <c r="H24" s="44"/>
      <c r="I24" s="44"/>
      <c r="J24" s="45"/>
      <c r="K24" s="59">
        <v>3</v>
      </c>
      <c r="L24" s="59"/>
      <c r="M24" s="59"/>
      <c r="N24" s="59">
        <v>78</v>
      </c>
      <c r="O24" s="59"/>
      <c r="P24" s="59"/>
      <c r="Q24" s="59">
        <v>42</v>
      </c>
      <c r="R24" s="59"/>
      <c r="S24" s="59"/>
      <c r="T24" s="59"/>
      <c r="U24" s="59">
        <v>5</v>
      </c>
      <c r="V24" s="59"/>
      <c r="W24" s="59"/>
      <c r="X24" s="59"/>
      <c r="Y24" s="59">
        <v>31</v>
      </c>
      <c r="Z24" s="59"/>
      <c r="AA24" s="59"/>
      <c r="AB24" s="59" t="s">
        <v>51</v>
      </c>
      <c r="AC24" s="59"/>
      <c r="AD24" s="59"/>
      <c r="AF24" s="121"/>
      <c r="AG24" s="121"/>
      <c r="AH24" s="121"/>
      <c r="AI24" s="155"/>
      <c r="AJ24" s="134"/>
      <c r="AK24" s="156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8"/>
      <c r="BI24" s="158"/>
    </row>
    <row r="25" spans="1:61" ht="14.25" customHeight="1">
      <c r="A25" s="17"/>
      <c r="B25" s="44" t="s">
        <v>88</v>
      </c>
      <c r="C25" s="44"/>
      <c r="D25" s="44"/>
      <c r="E25" s="44"/>
      <c r="F25" s="44"/>
      <c r="G25" s="44"/>
      <c r="H25" s="44"/>
      <c r="I25" s="44"/>
      <c r="J25" s="45"/>
      <c r="K25" s="59">
        <v>3</v>
      </c>
      <c r="L25" s="59"/>
      <c r="M25" s="59"/>
      <c r="N25" s="59">
        <v>138</v>
      </c>
      <c r="O25" s="59"/>
      <c r="P25" s="59"/>
      <c r="Q25" s="59">
        <v>121</v>
      </c>
      <c r="R25" s="59"/>
      <c r="S25" s="59"/>
      <c r="T25" s="59"/>
      <c r="U25" s="59">
        <v>17</v>
      </c>
      <c r="V25" s="59"/>
      <c r="W25" s="59"/>
      <c r="X25" s="59"/>
      <c r="Y25" s="59" t="s">
        <v>51</v>
      </c>
      <c r="Z25" s="59"/>
      <c r="AA25" s="59"/>
      <c r="AB25" s="59" t="s">
        <v>51</v>
      </c>
      <c r="AC25" s="59"/>
      <c r="AD25" s="59"/>
      <c r="AF25" s="86" t="s">
        <v>111</v>
      </c>
      <c r="AG25" s="86"/>
      <c r="AH25" s="86"/>
      <c r="AI25" s="93" t="s">
        <v>117</v>
      </c>
      <c r="AJ25" s="94"/>
      <c r="AK25" s="95"/>
      <c r="AL25" s="159">
        <f>SUM(AN25:BG25)</f>
        <v>398811</v>
      </c>
      <c r="AM25" s="159"/>
      <c r="AN25" s="160">
        <v>336973</v>
      </c>
      <c r="AO25" s="160"/>
      <c r="AP25" s="160" t="s">
        <v>51</v>
      </c>
      <c r="AQ25" s="160"/>
      <c r="AR25" s="160" t="s">
        <v>51</v>
      </c>
      <c r="AS25" s="160"/>
      <c r="AT25" s="160" t="s">
        <v>51</v>
      </c>
      <c r="AU25" s="160"/>
      <c r="AV25" s="160">
        <v>61838</v>
      </c>
      <c r="AW25" s="160"/>
      <c r="AX25" s="160" t="s">
        <v>51</v>
      </c>
      <c r="AY25" s="160"/>
      <c r="AZ25" s="160" t="s">
        <v>51</v>
      </c>
      <c r="BA25" s="160"/>
      <c r="BB25" s="160" t="s">
        <v>51</v>
      </c>
      <c r="BC25" s="160"/>
      <c r="BD25" s="160" t="s">
        <v>51</v>
      </c>
      <c r="BE25" s="160"/>
      <c r="BF25" s="160" t="s">
        <v>51</v>
      </c>
      <c r="BG25" s="160"/>
      <c r="BH25" s="161"/>
      <c r="BI25" s="161"/>
    </row>
    <row r="26" spans="1:61" ht="14.25" customHeight="1">
      <c r="A26" s="17"/>
      <c r="B26" s="44" t="s">
        <v>89</v>
      </c>
      <c r="C26" s="44"/>
      <c r="D26" s="44"/>
      <c r="E26" s="44"/>
      <c r="F26" s="44"/>
      <c r="G26" s="44"/>
      <c r="H26" s="44"/>
      <c r="I26" s="44"/>
      <c r="J26" s="45"/>
      <c r="K26" s="59">
        <v>6</v>
      </c>
      <c r="L26" s="59"/>
      <c r="M26" s="59"/>
      <c r="N26" s="59">
        <v>103</v>
      </c>
      <c r="O26" s="59"/>
      <c r="P26" s="59"/>
      <c r="Q26" s="59">
        <v>91</v>
      </c>
      <c r="R26" s="59"/>
      <c r="S26" s="59"/>
      <c r="T26" s="59"/>
      <c r="U26" s="59">
        <v>12</v>
      </c>
      <c r="V26" s="59"/>
      <c r="W26" s="59"/>
      <c r="X26" s="59"/>
      <c r="Y26" s="59" t="s">
        <v>51</v>
      </c>
      <c r="Z26" s="59"/>
      <c r="AA26" s="59"/>
      <c r="AB26" s="59" t="s">
        <v>51</v>
      </c>
      <c r="AC26" s="59"/>
      <c r="AD26" s="59"/>
      <c r="AF26" s="86"/>
      <c r="AG26" s="86"/>
      <c r="AH26" s="86"/>
      <c r="AI26" s="93"/>
      <c r="AJ26" s="94"/>
      <c r="AK26" s="95"/>
      <c r="AL26" s="157">
        <v>995</v>
      </c>
      <c r="AM26" s="157"/>
      <c r="AN26" s="157">
        <v>995</v>
      </c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8"/>
      <c r="BI26" s="158"/>
    </row>
    <row r="27" spans="1:61" ht="14.25" customHeight="1">
      <c r="A27" s="17"/>
      <c r="B27" s="44" t="s">
        <v>50</v>
      </c>
      <c r="C27" s="44"/>
      <c r="D27" s="44"/>
      <c r="E27" s="44"/>
      <c r="F27" s="44"/>
      <c r="G27" s="44"/>
      <c r="H27" s="44"/>
      <c r="I27" s="44"/>
      <c r="J27" s="45"/>
      <c r="K27" s="59">
        <v>43</v>
      </c>
      <c r="L27" s="59"/>
      <c r="M27" s="59"/>
      <c r="N27" s="59">
        <v>797</v>
      </c>
      <c r="O27" s="59"/>
      <c r="P27" s="59"/>
      <c r="Q27" s="59">
        <v>377</v>
      </c>
      <c r="R27" s="59"/>
      <c r="S27" s="59"/>
      <c r="T27" s="59"/>
      <c r="U27" s="59">
        <v>420</v>
      </c>
      <c r="V27" s="59"/>
      <c r="W27" s="59"/>
      <c r="X27" s="59"/>
      <c r="Y27" s="59" t="s">
        <v>51</v>
      </c>
      <c r="Z27" s="59"/>
      <c r="AA27" s="59"/>
      <c r="AB27" s="59" t="s">
        <v>51</v>
      </c>
      <c r="AC27" s="59"/>
      <c r="AD27" s="59"/>
      <c r="AF27" s="96" t="s">
        <v>124</v>
      </c>
      <c r="AG27" s="96"/>
      <c r="AH27" s="97"/>
      <c r="AI27" s="93" t="s">
        <v>118</v>
      </c>
      <c r="AJ27" s="94"/>
      <c r="AK27" s="95"/>
      <c r="AL27" s="159">
        <f>SUM(AN27:BG27)</f>
        <v>548171</v>
      </c>
      <c r="AM27" s="159"/>
      <c r="AN27" s="160">
        <v>356522</v>
      </c>
      <c r="AO27" s="160"/>
      <c r="AP27" s="160">
        <v>39280</v>
      </c>
      <c r="AQ27" s="160"/>
      <c r="AR27" s="160">
        <v>22773</v>
      </c>
      <c r="AS27" s="160"/>
      <c r="AT27" s="160">
        <v>10776</v>
      </c>
      <c r="AU27" s="160"/>
      <c r="AV27" s="160">
        <v>21669</v>
      </c>
      <c r="AW27" s="160"/>
      <c r="AX27" s="160" t="s">
        <v>51</v>
      </c>
      <c r="AY27" s="160"/>
      <c r="AZ27" s="160" t="s">
        <v>51</v>
      </c>
      <c r="BA27" s="160"/>
      <c r="BB27" s="160" t="s">
        <v>51</v>
      </c>
      <c r="BC27" s="160"/>
      <c r="BD27" s="160" t="s">
        <v>51</v>
      </c>
      <c r="BE27" s="160"/>
      <c r="BF27" s="160">
        <v>97151</v>
      </c>
      <c r="BG27" s="160"/>
      <c r="BH27" s="161"/>
      <c r="BI27" s="161"/>
    </row>
    <row r="28" spans="1:61" ht="14.25" customHeight="1">
      <c r="A28" s="17"/>
      <c r="B28" s="44" t="s">
        <v>90</v>
      </c>
      <c r="C28" s="44"/>
      <c r="D28" s="44"/>
      <c r="E28" s="44"/>
      <c r="F28" s="44"/>
      <c r="G28" s="44"/>
      <c r="H28" s="44"/>
      <c r="I28" s="44"/>
      <c r="J28" s="45"/>
      <c r="K28" s="59">
        <v>3</v>
      </c>
      <c r="L28" s="59"/>
      <c r="M28" s="59"/>
      <c r="N28" s="59">
        <v>73</v>
      </c>
      <c r="O28" s="59"/>
      <c r="P28" s="59"/>
      <c r="Q28" s="59">
        <v>25</v>
      </c>
      <c r="R28" s="59"/>
      <c r="S28" s="59"/>
      <c r="T28" s="59"/>
      <c r="U28" s="59">
        <v>48</v>
      </c>
      <c r="V28" s="59"/>
      <c r="W28" s="59"/>
      <c r="X28" s="59"/>
      <c r="Y28" s="59" t="s">
        <v>51</v>
      </c>
      <c r="Z28" s="59"/>
      <c r="AA28" s="59"/>
      <c r="AB28" s="59" t="s">
        <v>51</v>
      </c>
      <c r="AC28" s="59"/>
      <c r="AD28" s="59"/>
      <c r="AF28" s="86"/>
      <c r="AG28" s="86"/>
      <c r="AH28" s="86"/>
      <c r="AI28" s="93"/>
      <c r="AJ28" s="94"/>
      <c r="AK28" s="95"/>
      <c r="AL28" s="159"/>
      <c r="AM28" s="159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1"/>
      <c r="BI28" s="161"/>
    </row>
    <row r="29" spans="1:61" ht="14.25" customHeight="1">
      <c r="A29" s="17"/>
      <c r="B29" s="44" t="s">
        <v>91</v>
      </c>
      <c r="C29" s="44"/>
      <c r="D29" s="44"/>
      <c r="E29" s="44"/>
      <c r="F29" s="44"/>
      <c r="G29" s="44"/>
      <c r="H29" s="44"/>
      <c r="I29" s="44"/>
      <c r="J29" s="45"/>
      <c r="K29" s="59">
        <v>19</v>
      </c>
      <c r="L29" s="59"/>
      <c r="M29" s="59"/>
      <c r="N29" s="59">
        <v>286</v>
      </c>
      <c r="O29" s="59"/>
      <c r="P29" s="59"/>
      <c r="Q29" s="59">
        <v>132</v>
      </c>
      <c r="R29" s="59"/>
      <c r="S29" s="59"/>
      <c r="T29" s="59"/>
      <c r="U29" s="59">
        <v>154</v>
      </c>
      <c r="V29" s="59"/>
      <c r="W29" s="59"/>
      <c r="X29" s="59"/>
      <c r="Y29" s="59" t="s">
        <v>51</v>
      </c>
      <c r="Z29" s="59"/>
      <c r="AA29" s="59"/>
      <c r="AB29" s="59" t="s">
        <v>51</v>
      </c>
      <c r="AC29" s="59"/>
      <c r="AD29" s="59"/>
      <c r="AF29" s="86" t="s">
        <v>112</v>
      </c>
      <c r="AG29" s="86"/>
      <c r="AH29" s="86"/>
      <c r="AI29" s="93" t="s">
        <v>74</v>
      </c>
      <c r="AJ29" s="94"/>
      <c r="AK29" s="95"/>
      <c r="AL29" s="159">
        <f>SUM(AN29:BG29)</f>
        <v>572037</v>
      </c>
      <c r="AM29" s="159"/>
      <c r="AN29" s="160">
        <v>231033</v>
      </c>
      <c r="AO29" s="160"/>
      <c r="AP29" s="160">
        <v>197916</v>
      </c>
      <c r="AQ29" s="160"/>
      <c r="AR29" s="160">
        <v>35432</v>
      </c>
      <c r="AS29" s="160"/>
      <c r="AT29" s="160">
        <v>26943</v>
      </c>
      <c r="AU29" s="160"/>
      <c r="AV29" s="160">
        <v>24299</v>
      </c>
      <c r="AW29" s="160"/>
      <c r="AX29" s="160">
        <v>11513</v>
      </c>
      <c r="AY29" s="160"/>
      <c r="AZ29" s="160">
        <v>8426</v>
      </c>
      <c r="BA29" s="160"/>
      <c r="BB29" s="160">
        <v>5437</v>
      </c>
      <c r="BC29" s="160"/>
      <c r="BD29" s="160">
        <v>31038</v>
      </c>
      <c r="BE29" s="160"/>
      <c r="BF29" s="160" t="s">
        <v>51</v>
      </c>
      <c r="BG29" s="160"/>
      <c r="BH29" s="161"/>
      <c r="BI29" s="161"/>
    </row>
    <row r="30" spans="1:61" ht="14.25" customHeight="1">
      <c r="A30" s="17"/>
      <c r="B30" s="44" t="s">
        <v>92</v>
      </c>
      <c r="C30" s="44"/>
      <c r="D30" s="44"/>
      <c r="E30" s="44"/>
      <c r="F30" s="44"/>
      <c r="G30" s="44"/>
      <c r="H30" s="44"/>
      <c r="I30" s="44"/>
      <c r="J30" s="45"/>
      <c r="K30" s="59">
        <v>55</v>
      </c>
      <c r="L30" s="59"/>
      <c r="M30" s="59"/>
      <c r="N30" s="59">
        <v>1193</v>
      </c>
      <c r="O30" s="59"/>
      <c r="P30" s="59"/>
      <c r="Q30" s="59">
        <v>224</v>
      </c>
      <c r="R30" s="59"/>
      <c r="S30" s="59"/>
      <c r="T30" s="59"/>
      <c r="U30" s="59">
        <v>969</v>
      </c>
      <c r="V30" s="59"/>
      <c r="W30" s="59"/>
      <c r="X30" s="59"/>
      <c r="Y30" s="59" t="s">
        <v>51</v>
      </c>
      <c r="Z30" s="59"/>
      <c r="AA30" s="59"/>
      <c r="AB30" s="59" t="s">
        <v>51</v>
      </c>
      <c r="AC30" s="59"/>
      <c r="AD30" s="59"/>
      <c r="AF30" s="86"/>
      <c r="AG30" s="86"/>
      <c r="AH30" s="86"/>
      <c r="AI30" s="93" t="s">
        <v>119</v>
      </c>
      <c r="AJ30" s="94"/>
      <c r="AK30" s="95"/>
      <c r="AL30" s="159"/>
      <c r="AM30" s="159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1"/>
      <c r="BI30" s="161"/>
    </row>
    <row r="31" spans="1:61" ht="14.25" customHeight="1">
      <c r="A31" s="17"/>
      <c r="B31" s="44" t="s">
        <v>93</v>
      </c>
      <c r="C31" s="44"/>
      <c r="D31" s="44"/>
      <c r="E31" s="44"/>
      <c r="F31" s="44"/>
      <c r="G31" s="44"/>
      <c r="H31" s="44"/>
      <c r="I31" s="44"/>
      <c r="J31" s="45"/>
      <c r="K31" s="59">
        <v>2</v>
      </c>
      <c r="L31" s="59"/>
      <c r="M31" s="59"/>
      <c r="N31" s="59">
        <v>33</v>
      </c>
      <c r="O31" s="59"/>
      <c r="P31" s="59"/>
      <c r="Q31" s="59">
        <v>16</v>
      </c>
      <c r="R31" s="59"/>
      <c r="S31" s="59"/>
      <c r="T31" s="59"/>
      <c r="U31" s="59">
        <v>17</v>
      </c>
      <c r="V31" s="59"/>
      <c r="W31" s="59"/>
      <c r="X31" s="59"/>
      <c r="Y31" s="59" t="s">
        <v>51</v>
      </c>
      <c r="Z31" s="59"/>
      <c r="AA31" s="59"/>
      <c r="AB31" s="59" t="s">
        <v>51</v>
      </c>
      <c r="AC31" s="59"/>
      <c r="AD31" s="59"/>
      <c r="AF31" s="140" t="s">
        <v>113</v>
      </c>
      <c r="AG31" s="140"/>
      <c r="AH31" s="141"/>
      <c r="AI31" s="93" t="s">
        <v>120</v>
      </c>
      <c r="AJ31" s="94"/>
      <c r="AK31" s="95"/>
      <c r="AL31" s="159">
        <f>SUM(AN31:BG31)</f>
        <v>592095</v>
      </c>
      <c r="AM31" s="159"/>
      <c r="AN31" s="160">
        <v>274924</v>
      </c>
      <c r="AO31" s="160"/>
      <c r="AP31" s="160" t="s">
        <v>51</v>
      </c>
      <c r="AQ31" s="160"/>
      <c r="AR31" s="160" t="s">
        <v>51</v>
      </c>
      <c r="AS31" s="160"/>
      <c r="AT31" s="160" t="s">
        <v>51</v>
      </c>
      <c r="AU31" s="160"/>
      <c r="AV31" s="160">
        <v>26911</v>
      </c>
      <c r="AW31" s="160"/>
      <c r="AX31" s="160" t="s">
        <v>51</v>
      </c>
      <c r="AY31" s="160"/>
      <c r="AZ31" s="160" t="s">
        <v>51</v>
      </c>
      <c r="BA31" s="160"/>
      <c r="BB31" s="160" t="s">
        <v>51</v>
      </c>
      <c r="BC31" s="160"/>
      <c r="BD31" s="160">
        <v>276095</v>
      </c>
      <c r="BE31" s="160"/>
      <c r="BF31" s="160">
        <v>14165</v>
      </c>
      <c r="BG31" s="160"/>
      <c r="BH31" s="161"/>
      <c r="BI31" s="161"/>
    </row>
    <row r="32" spans="1:61" ht="14.25" customHeight="1">
      <c r="A32" s="17"/>
      <c r="B32" s="44" t="s">
        <v>94</v>
      </c>
      <c r="C32" s="44"/>
      <c r="D32" s="44"/>
      <c r="E32" s="44"/>
      <c r="F32" s="44"/>
      <c r="G32" s="44"/>
      <c r="H32" s="44"/>
      <c r="I32" s="44"/>
      <c r="J32" s="45"/>
      <c r="K32" s="59">
        <v>35</v>
      </c>
      <c r="L32" s="59"/>
      <c r="M32" s="59"/>
      <c r="N32" s="59">
        <v>1059</v>
      </c>
      <c r="O32" s="59"/>
      <c r="P32" s="59"/>
      <c r="Q32" s="59">
        <v>271</v>
      </c>
      <c r="R32" s="59"/>
      <c r="S32" s="59"/>
      <c r="T32" s="59"/>
      <c r="U32" s="59">
        <v>788</v>
      </c>
      <c r="V32" s="59"/>
      <c r="W32" s="59"/>
      <c r="X32" s="59"/>
      <c r="Y32" s="59" t="s">
        <v>51</v>
      </c>
      <c r="Z32" s="59"/>
      <c r="AA32" s="59"/>
      <c r="AB32" s="59" t="s">
        <v>51</v>
      </c>
      <c r="AC32" s="59"/>
      <c r="AD32" s="59"/>
      <c r="AF32" s="86"/>
      <c r="AG32" s="86"/>
      <c r="AH32" s="86"/>
      <c r="AI32" s="93" t="s">
        <v>121</v>
      </c>
      <c r="AJ32" s="94"/>
      <c r="AK32" s="95"/>
      <c r="AL32" s="159"/>
      <c r="AM32" s="159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1"/>
      <c r="BI32" s="161"/>
    </row>
    <row r="33" spans="1:61" ht="14.25" customHeight="1">
      <c r="A33" s="17"/>
      <c r="B33" s="44" t="s">
        <v>95</v>
      </c>
      <c r="C33" s="44"/>
      <c r="D33" s="44"/>
      <c r="E33" s="44"/>
      <c r="F33" s="44"/>
      <c r="G33" s="44"/>
      <c r="H33" s="44"/>
      <c r="I33" s="44"/>
      <c r="J33" s="45"/>
      <c r="K33" s="59">
        <v>1</v>
      </c>
      <c r="L33" s="59"/>
      <c r="M33" s="59"/>
      <c r="N33" s="59">
        <v>32</v>
      </c>
      <c r="O33" s="59"/>
      <c r="P33" s="59"/>
      <c r="Q33" s="59">
        <v>31</v>
      </c>
      <c r="R33" s="59"/>
      <c r="S33" s="59"/>
      <c r="T33" s="59"/>
      <c r="U33" s="59">
        <v>1</v>
      </c>
      <c r="V33" s="59"/>
      <c r="W33" s="59"/>
      <c r="X33" s="59"/>
      <c r="Y33" s="59" t="s">
        <v>51</v>
      </c>
      <c r="Z33" s="59"/>
      <c r="AA33" s="59"/>
      <c r="AB33" s="59" t="s">
        <v>51</v>
      </c>
      <c r="AC33" s="59"/>
      <c r="AD33" s="59"/>
      <c r="AF33" s="140" t="s">
        <v>114</v>
      </c>
      <c r="AG33" s="140"/>
      <c r="AH33" s="141"/>
      <c r="AI33" s="93" t="s">
        <v>122</v>
      </c>
      <c r="AJ33" s="94"/>
      <c r="AK33" s="95"/>
      <c r="AL33" s="159">
        <f>SUM(AN33:BG33)</f>
        <v>632558</v>
      </c>
      <c r="AM33" s="159"/>
      <c r="AN33" s="160">
        <v>404656</v>
      </c>
      <c r="AO33" s="160"/>
      <c r="AP33" s="160">
        <v>117566</v>
      </c>
      <c r="AQ33" s="160"/>
      <c r="AR33" s="160" t="s">
        <v>51</v>
      </c>
      <c r="AS33" s="160"/>
      <c r="AT33" s="160" t="s">
        <v>51</v>
      </c>
      <c r="AU33" s="160"/>
      <c r="AV33" s="160">
        <v>26126</v>
      </c>
      <c r="AW33" s="160"/>
      <c r="AX33" s="160" t="s">
        <v>51</v>
      </c>
      <c r="AY33" s="160"/>
      <c r="AZ33" s="160" t="s">
        <v>51</v>
      </c>
      <c r="BA33" s="160"/>
      <c r="BB33" s="160" t="s">
        <v>51</v>
      </c>
      <c r="BC33" s="160"/>
      <c r="BD33" s="160" t="s">
        <v>51</v>
      </c>
      <c r="BE33" s="160"/>
      <c r="BF33" s="160">
        <v>84210</v>
      </c>
      <c r="BG33" s="160"/>
      <c r="BH33" s="161"/>
      <c r="BI33" s="161"/>
    </row>
    <row r="34" spans="1:61" ht="14.25" customHeight="1">
      <c r="A34" s="17"/>
      <c r="B34" s="44" t="s">
        <v>96</v>
      </c>
      <c r="C34" s="44"/>
      <c r="D34" s="44"/>
      <c r="E34" s="44"/>
      <c r="F34" s="44"/>
      <c r="G34" s="44"/>
      <c r="H34" s="44"/>
      <c r="I34" s="44"/>
      <c r="J34" s="45"/>
      <c r="K34" s="59" t="s">
        <v>51</v>
      </c>
      <c r="L34" s="59"/>
      <c r="M34" s="59"/>
      <c r="N34" s="59">
        <v>7</v>
      </c>
      <c r="O34" s="59"/>
      <c r="P34" s="59"/>
      <c r="Q34" s="59">
        <v>7</v>
      </c>
      <c r="R34" s="59"/>
      <c r="S34" s="59"/>
      <c r="T34" s="59"/>
      <c r="U34" s="59" t="s">
        <v>51</v>
      </c>
      <c r="V34" s="59"/>
      <c r="W34" s="59"/>
      <c r="X34" s="59"/>
      <c r="Y34" s="59" t="s">
        <v>51</v>
      </c>
      <c r="Z34" s="59"/>
      <c r="AA34" s="59"/>
      <c r="AB34" s="59" t="s">
        <v>51</v>
      </c>
      <c r="AC34" s="59"/>
      <c r="AD34" s="59"/>
      <c r="AF34" s="89"/>
      <c r="AG34" s="89"/>
      <c r="AH34" s="89"/>
      <c r="AI34" s="129"/>
      <c r="AJ34" s="89"/>
      <c r="AK34" s="90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1"/>
      <c r="BI34" s="161"/>
    </row>
    <row r="35" spans="1:61" ht="14.25" customHeight="1">
      <c r="A35" s="44" t="s">
        <v>97</v>
      </c>
      <c r="B35" s="44"/>
      <c r="C35" s="44"/>
      <c r="D35" s="44"/>
      <c r="E35" s="44"/>
      <c r="F35" s="44"/>
      <c r="G35" s="44"/>
      <c r="H35" s="44"/>
      <c r="I35" s="44"/>
      <c r="J35" s="45"/>
      <c r="K35" s="59">
        <v>7</v>
      </c>
      <c r="L35" s="59"/>
      <c r="M35" s="59"/>
      <c r="N35" s="59">
        <v>112</v>
      </c>
      <c r="O35" s="59"/>
      <c r="P35" s="59"/>
      <c r="Q35" s="59">
        <v>19</v>
      </c>
      <c r="R35" s="59"/>
      <c r="S35" s="59"/>
      <c r="T35" s="59"/>
      <c r="U35" s="59">
        <v>93</v>
      </c>
      <c r="V35" s="59"/>
      <c r="W35" s="59"/>
      <c r="X35" s="59"/>
      <c r="Y35" s="59" t="s">
        <v>51</v>
      </c>
      <c r="Z35" s="59"/>
      <c r="AA35" s="59"/>
      <c r="AB35" s="59" t="s">
        <v>51</v>
      </c>
      <c r="AC35" s="59"/>
      <c r="AD35" s="59"/>
      <c r="AF35" s="22" t="s">
        <v>82</v>
      </c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</row>
    <row r="36" spans="1:61" ht="14.25" customHeight="1">
      <c r="A36" s="44" t="s">
        <v>98</v>
      </c>
      <c r="B36" s="44"/>
      <c r="C36" s="44"/>
      <c r="D36" s="44"/>
      <c r="E36" s="44"/>
      <c r="F36" s="44"/>
      <c r="G36" s="44"/>
      <c r="H36" s="44"/>
      <c r="I36" s="44"/>
      <c r="J36" s="45"/>
      <c r="K36" s="59">
        <v>2</v>
      </c>
      <c r="L36" s="59"/>
      <c r="M36" s="59"/>
      <c r="N36" s="59">
        <v>849</v>
      </c>
      <c r="O36" s="59"/>
      <c r="P36" s="59"/>
      <c r="Q36" s="59">
        <v>42</v>
      </c>
      <c r="R36" s="59"/>
      <c r="S36" s="59"/>
      <c r="T36" s="59"/>
      <c r="U36" s="59">
        <v>807</v>
      </c>
      <c r="V36" s="59"/>
      <c r="W36" s="59"/>
      <c r="X36" s="59"/>
      <c r="Y36" s="59" t="s">
        <v>51</v>
      </c>
      <c r="Z36" s="59"/>
      <c r="AA36" s="59"/>
      <c r="AB36" s="59" t="s">
        <v>51</v>
      </c>
      <c r="AC36" s="59"/>
      <c r="AD36" s="59"/>
      <c r="AF36" s="6" t="s">
        <v>123</v>
      </c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</row>
    <row r="37" spans="1:61" ht="14.25" customHeight="1">
      <c r="A37" s="44" t="s">
        <v>99</v>
      </c>
      <c r="B37" s="44"/>
      <c r="C37" s="44"/>
      <c r="D37" s="44"/>
      <c r="E37" s="44"/>
      <c r="F37" s="44"/>
      <c r="G37" s="44"/>
      <c r="H37" s="44"/>
      <c r="I37" s="44"/>
      <c r="J37" s="45"/>
      <c r="K37" s="59">
        <v>3</v>
      </c>
      <c r="L37" s="59"/>
      <c r="M37" s="59"/>
      <c r="N37" s="59">
        <v>38</v>
      </c>
      <c r="O37" s="59"/>
      <c r="P37" s="59"/>
      <c r="Q37" s="59">
        <v>29</v>
      </c>
      <c r="R37" s="59"/>
      <c r="S37" s="59"/>
      <c r="T37" s="59"/>
      <c r="U37" s="59">
        <v>9</v>
      </c>
      <c r="V37" s="59"/>
      <c r="W37" s="59"/>
      <c r="X37" s="59"/>
      <c r="Y37" s="59" t="s">
        <v>51</v>
      </c>
      <c r="Z37" s="59"/>
      <c r="AA37" s="59"/>
      <c r="AB37" s="59" t="s">
        <v>51</v>
      </c>
      <c r="AC37" s="59"/>
      <c r="AD37" s="59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</row>
    <row r="38" spans="1:61" ht="14.25" customHeight="1">
      <c r="A38" s="44" t="s">
        <v>100</v>
      </c>
      <c r="B38" s="44"/>
      <c r="C38" s="44"/>
      <c r="D38" s="44"/>
      <c r="E38" s="44"/>
      <c r="F38" s="44"/>
      <c r="G38" s="44"/>
      <c r="H38" s="44"/>
      <c r="I38" s="44"/>
      <c r="J38" s="45"/>
      <c r="K38" s="59" t="s">
        <v>51</v>
      </c>
      <c r="L38" s="59"/>
      <c r="M38" s="59"/>
      <c r="N38" s="59">
        <v>1</v>
      </c>
      <c r="O38" s="59"/>
      <c r="P38" s="59"/>
      <c r="Q38" s="59">
        <v>1</v>
      </c>
      <c r="R38" s="59"/>
      <c r="S38" s="59"/>
      <c r="T38" s="59"/>
      <c r="U38" s="59" t="s">
        <v>51</v>
      </c>
      <c r="V38" s="59"/>
      <c r="W38" s="59"/>
      <c r="X38" s="59"/>
      <c r="Y38" s="59" t="s">
        <v>51</v>
      </c>
      <c r="Z38" s="59"/>
      <c r="AA38" s="59"/>
      <c r="AB38" s="59" t="s">
        <v>51</v>
      </c>
      <c r="AC38" s="59"/>
      <c r="AD38" s="59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</row>
    <row r="39" spans="1:61" ht="17.25" customHeight="1">
      <c r="A39" s="44" t="s">
        <v>101</v>
      </c>
      <c r="B39" s="44"/>
      <c r="C39" s="44"/>
      <c r="D39" s="44"/>
      <c r="E39" s="44"/>
      <c r="F39" s="44"/>
      <c r="G39" s="44"/>
      <c r="H39" s="44"/>
      <c r="I39" s="44"/>
      <c r="J39" s="45"/>
      <c r="K39" s="59" t="s">
        <v>51</v>
      </c>
      <c r="L39" s="59"/>
      <c r="M39" s="59"/>
      <c r="N39" s="59">
        <v>15</v>
      </c>
      <c r="O39" s="59"/>
      <c r="P39" s="59"/>
      <c r="Q39" s="59">
        <v>15</v>
      </c>
      <c r="R39" s="59"/>
      <c r="S39" s="59"/>
      <c r="T39" s="59"/>
      <c r="U39" s="59" t="s">
        <v>51</v>
      </c>
      <c r="V39" s="59"/>
      <c r="W39" s="59"/>
      <c r="X39" s="59"/>
      <c r="Y39" s="59" t="s">
        <v>51</v>
      </c>
      <c r="Z39" s="59"/>
      <c r="AA39" s="59"/>
      <c r="AB39" s="59" t="s">
        <v>51</v>
      </c>
      <c r="AC39" s="59"/>
      <c r="AD39" s="59"/>
      <c r="AF39" s="120" t="s">
        <v>156</v>
      </c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</row>
    <row r="40" spans="1:61" ht="15" customHeight="1" thickBot="1">
      <c r="A40" s="44" t="s">
        <v>102</v>
      </c>
      <c r="B40" s="44"/>
      <c r="C40" s="44"/>
      <c r="D40" s="44"/>
      <c r="E40" s="44"/>
      <c r="F40" s="44"/>
      <c r="G40" s="44"/>
      <c r="H40" s="44"/>
      <c r="I40" s="44"/>
      <c r="J40" s="45"/>
      <c r="K40" s="59" t="s">
        <v>51</v>
      </c>
      <c r="L40" s="59"/>
      <c r="M40" s="59"/>
      <c r="N40" s="59">
        <v>10</v>
      </c>
      <c r="O40" s="59"/>
      <c r="P40" s="59"/>
      <c r="Q40" s="59">
        <v>10</v>
      </c>
      <c r="R40" s="59"/>
      <c r="S40" s="59"/>
      <c r="T40" s="59"/>
      <c r="U40" s="59" t="s">
        <v>51</v>
      </c>
      <c r="V40" s="59"/>
      <c r="W40" s="59"/>
      <c r="X40" s="59"/>
      <c r="Y40" s="59" t="s">
        <v>51</v>
      </c>
      <c r="Z40" s="59"/>
      <c r="AA40" s="59"/>
      <c r="AB40" s="59" t="s">
        <v>51</v>
      </c>
      <c r="AC40" s="59"/>
      <c r="AD40" s="59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</row>
    <row r="41" spans="1:61" ht="14.25" customHeight="1">
      <c r="A41" s="44" t="s">
        <v>103</v>
      </c>
      <c r="B41" s="44"/>
      <c r="C41" s="44"/>
      <c r="D41" s="44"/>
      <c r="E41" s="44"/>
      <c r="F41" s="44"/>
      <c r="G41" s="44"/>
      <c r="H41" s="44"/>
      <c r="I41" s="44"/>
      <c r="J41" s="45"/>
      <c r="K41" s="59" t="s">
        <v>51</v>
      </c>
      <c r="L41" s="59"/>
      <c r="M41" s="59"/>
      <c r="N41" s="59">
        <v>6</v>
      </c>
      <c r="O41" s="59"/>
      <c r="P41" s="59"/>
      <c r="Q41" s="59">
        <v>1</v>
      </c>
      <c r="R41" s="59"/>
      <c r="S41" s="59"/>
      <c r="T41" s="59"/>
      <c r="U41" s="59">
        <v>5</v>
      </c>
      <c r="V41" s="59"/>
      <c r="W41" s="59"/>
      <c r="X41" s="59"/>
      <c r="Y41" s="59" t="s">
        <v>51</v>
      </c>
      <c r="Z41" s="59"/>
      <c r="AA41" s="59"/>
      <c r="AB41" s="59" t="s">
        <v>51</v>
      </c>
      <c r="AC41" s="59"/>
      <c r="AD41" s="59"/>
      <c r="AF41" s="61" t="s">
        <v>64</v>
      </c>
      <c r="AG41" s="37"/>
      <c r="AH41" s="37"/>
      <c r="AI41" s="37"/>
      <c r="AJ41" s="37" t="s">
        <v>65</v>
      </c>
      <c r="AK41" s="37"/>
      <c r="AL41" s="39" t="s">
        <v>72</v>
      </c>
      <c r="AM41" s="39"/>
      <c r="AN41" s="39" t="s">
        <v>73</v>
      </c>
      <c r="AO41" s="53"/>
      <c r="AP41" s="61" t="s">
        <v>64</v>
      </c>
      <c r="AQ41" s="37"/>
      <c r="AR41" s="37"/>
      <c r="AS41" s="37"/>
      <c r="AT41" s="37" t="s">
        <v>65</v>
      </c>
      <c r="AU41" s="37"/>
      <c r="AV41" s="37" t="s">
        <v>72</v>
      </c>
      <c r="AW41" s="37"/>
      <c r="AX41" s="39" t="s">
        <v>73</v>
      </c>
      <c r="AY41" s="53"/>
      <c r="AZ41" s="61" t="s">
        <v>64</v>
      </c>
      <c r="BA41" s="37"/>
      <c r="BB41" s="37"/>
      <c r="BC41" s="37"/>
      <c r="BD41" s="37" t="s">
        <v>65</v>
      </c>
      <c r="BE41" s="37"/>
      <c r="BF41" s="37" t="s">
        <v>72</v>
      </c>
      <c r="BG41" s="37"/>
      <c r="BH41" s="39" t="s">
        <v>73</v>
      </c>
      <c r="BI41" s="40"/>
    </row>
    <row r="42" spans="1:61" ht="14.25" customHeight="1">
      <c r="A42" s="44" t="s">
        <v>104</v>
      </c>
      <c r="B42" s="44"/>
      <c r="C42" s="44"/>
      <c r="D42" s="44"/>
      <c r="E42" s="44"/>
      <c r="F42" s="44"/>
      <c r="G42" s="44"/>
      <c r="H42" s="44"/>
      <c r="I42" s="44"/>
      <c r="J42" s="45"/>
      <c r="K42" s="59">
        <v>1</v>
      </c>
      <c r="L42" s="59"/>
      <c r="M42" s="59"/>
      <c r="N42" s="59">
        <v>82</v>
      </c>
      <c r="O42" s="59"/>
      <c r="P42" s="59"/>
      <c r="Q42" s="59">
        <v>16</v>
      </c>
      <c r="R42" s="59"/>
      <c r="S42" s="59"/>
      <c r="T42" s="59"/>
      <c r="U42" s="59">
        <v>22</v>
      </c>
      <c r="V42" s="59"/>
      <c r="W42" s="59"/>
      <c r="X42" s="59"/>
      <c r="Y42" s="59">
        <v>44</v>
      </c>
      <c r="Z42" s="59"/>
      <c r="AA42" s="59"/>
      <c r="AB42" s="59" t="s">
        <v>51</v>
      </c>
      <c r="AC42" s="59"/>
      <c r="AD42" s="59"/>
      <c r="AF42" s="62"/>
      <c r="AG42" s="38"/>
      <c r="AH42" s="38"/>
      <c r="AI42" s="38"/>
      <c r="AJ42" s="38"/>
      <c r="AK42" s="38"/>
      <c r="AL42" s="38"/>
      <c r="AM42" s="38"/>
      <c r="AN42" s="38"/>
      <c r="AO42" s="54"/>
      <c r="AP42" s="62"/>
      <c r="AQ42" s="38"/>
      <c r="AR42" s="38"/>
      <c r="AS42" s="38"/>
      <c r="AT42" s="38"/>
      <c r="AU42" s="38"/>
      <c r="AV42" s="38"/>
      <c r="AW42" s="38"/>
      <c r="AX42" s="38"/>
      <c r="AY42" s="54"/>
      <c r="AZ42" s="62"/>
      <c r="BA42" s="38"/>
      <c r="BB42" s="38"/>
      <c r="BC42" s="38"/>
      <c r="BD42" s="38"/>
      <c r="BE42" s="38"/>
      <c r="BF42" s="38"/>
      <c r="BG42" s="38"/>
      <c r="BH42" s="38"/>
      <c r="BI42" s="41"/>
    </row>
    <row r="43" spans="1:61" ht="14.25" customHeight="1">
      <c r="A43" s="44" t="s">
        <v>105</v>
      </c>
      <c r="B43" s="44"/>
      <c r="C43" s="44"/>
      <c r="D43" s="44"/>
      <c r="E43" s="44"/>
      <c r="F43" s="44"/>
      <c r="G43" s="44"/>
      <c r="H43" s="44"/>
      <c r="I43" s="44"/>
      <c r="J43" s="45"/>
      <c r="K43" s="59">
        <v>11</v>
      </c>
      <c r="L43" s="59"/>
      <c r="M43" s="59"/>
      <c r="N43" s="59">
        <v>165</v>
      </c>
      <c r="O43" s="59"/>
      <c r="P43" s="59"/>
      <c r="Q43" s="59">
        <v>161</v>
      </c>
      <c r="R43" s="59"/>
      <c r="S43" s="59"/>
      <c r="T43" s="59"/>
      <c r="U43" s="59">
        <v>4</v>
      </c>
      <c r="V43" s="59"/>
      <c r="W43" s="59"/>
      <c r="X43" s="59"/>
      <c r="Y43" s="59" t="s">
        <v>51</v>
      </c>
      <c r="Z43" s="59"/>
      <c r="AA43" s="59"/>
      <c r="AB43" s="59" t="s">
        <v>51</v>
      </c>
      <c r="AC43" s="59"/>
      <c r="AD43" s="59"/>
      <c r="AF43" s="163" t="s">
        <v>68</v>
      </c>
      <c r="AG43" s="163"/>
      <c r="AH43" s="163"/>
      <c r="AI43" s="164"/>
      <c r="AJ43" s="165">
        <f>SUM(AJ45:AK52,AJ53,AJ55,AT43,AT52,AT58,BD46,BD53,BD58)</f>
        <v>841775</v>
      </c>
      <c r="AK43" s="166"/>
      <c r="AL43" s="166">
        <f>SUM(AL45:AM52,AL53,AL55,AV43,AV52,AV58,BF46,BF53,BF58)</f>
        <v>399015</v>
      </c>
      <c r="AM43" s="166"/>
      <c r="AN43" s="166">
        <f>SUM(AN45:AO52,AN53,AN55,AX43,AX52,AX58,BH46,BH53,BH58)</f>
        <v>442760</v>
      </c>
      <c r="AO43" s="166"/>
      <c r="AP43" s="167" t="s">
        <v>69</v>
      </c>
      <c r="AQ43" s="136"/>
      <c r="AR43" s="136"/>
      <c r="AS43" s="136"/>
      <c r="AT43" s="168">
        <f>SUM(AT44:AU51)</f>
        <v>53847</v>
      </c>
      <c r="AU43" s="168"/>
      <c r="AV43" s="168">
        <f>SUM(AV44:AW51)</f>
        <v>26383</v>
      </c>
      <c r="AW43" s="168"/>
      <c r="AX43" s="168">
        <f>SUM(AX44:AY51)</f>
        <v>27464</v>
      </c>
      <c r="AY43" s="169"/>
      <c r="AZ43" s="34"/>
      <c r="BA43" s="170" t="s">
        <v>2</v>
      </c>
      <c r="BB43" s="170"/>
      <c r="BC43" s="170"/>
      <c r="BD43" s="168">
        <f>SUM(BF43:BI43)</f>
        <v>5942</v>
      </c>
      <c r="BE43" s="168"/>
      <c r="BF43" s="168">
        <v>2771</v>
      </c>
      <c r="BG43" s="168"/>
      <c r="BH43" s="168">
        <v>3171</v>
      </c>
      <c r="BI43" s="168"/>
    </row>
    <row r="44" spans="1:61" ht="14.25" customHeight="1">
      <c r="A44" s="44" t="s">
        <v>106</v>
      </c>
      <c r="B44" s="44"/>
      <c r="C44" s="44"/>
      <c r="D44" s="44"/>
      <c r="E44" s="44"/>
      <c r="F44" s="44"/>
      <c r="G44" s="44"/>
      <c r="H44" s="44"/>
      <c r="I44" s="44"/>
      <c r="J44" s="45"/>
      <c r="K44" s="59">
        <v>65</v>
      </c>
      <c r="L44" s="59"/>
      <c r="M44" s="59"/>
      <c r="N44" s="59">
        <v>3766</v>
      </c>
      <c r="O44" s="59"/>
      <c r="P44" s="59"/>
      <c r="Q44" s="59">
        <v>216</v>
      </c>
      <c r="R44" s="59"/>
      <c r="S44" s="59"/>
      <c r="T44" s="59"/>
      <c r="U44" s="59">
        <v>189</v>
      </c>
      <c r="V44" s="59"/>
      <c r="W44" s="59"/>
      <c r="X44" s="59"/>
      <c r="Y44" s="59">
        <v>3361</v>
      </c>
      <c r="Z44" s="59"/>
      <c r="AA44" s="59"/>
      <c r="AB44" s="59" t="s">
        <v>125</v>
      </c>
      <c r="AC44" s="59"/>
      <c r="AD44" s="59"/>
      <c r="AF44" s="18"/>
      <c r="AG44" s="18"/>
      <c r="AH44" s="18"/>
      <c r="AI44" s="19"/>
      <c r="AJ44" s="35"/>
      <c r="AK44" s="28"/>
      <c r="AL44" s="28"/>
      <c r="AM44" s="28"/>
      <c r="AN44" s="28"/>
      <c r="AO44" s="28"/>
      <c r="AP44" s="29"/>
      <c r="AQ44" s="36" t="s">
        <v>126</v>
      </c>
      <c r="AR44" s="36"/>
      <c r="AS44" s="36"/>
      <c r="AT44" s="63">
        <f aca="true" t="shared" si="0" ref="AT44:AT59">SUM(AV44:AY44)</f>
        <v>8922</v>
      </c>
      <c r="AU44" s="63"/>
      <c r="AV44" s="63">
        <v>4192</v>
      </c>
      <c r="AW44" s="63"/>
      <c r="AX44" s="63">
        <v>4730</v>
      </c>
      <c r="AY44" s="69"/>
      <c r="AZ44" s="8"/>
      <c r="BA44" s="36" t="s">
        <v>5</v>
      </c>
      <c r="BB44" s="36"/>
      <c r="BC44" s="36"/>
      <c r="BD44" s="63">
        <f aca="true" t="shared" si="1" ref="BD44:BD59">SUM(BF44:BI44)</f>
        <v>12923</v>
      </c>
      <c r="BE44" s="63"/>
      <c r="BF44" s="63">
        <v>6108</v>
      </c>
      <c r="BG44" s="63"/>
      <c r="BH44" s="63">
        <v>6815</v>
      </c>
      <c r="BI44" s="63"/>
    </row>
    <row r="45" spans="1:61" ht="14.25" customHeight="1">
      <c r="A45" s="175" t="s">
        <v>107</v>
      </c>
      <c r="B45" s="175"/>
      <c r="C45" s="175"/>
      <c r="D45" s="175"/>
      <c r="E45" s="175"/>
      <c r="F45" s="175"/>
      <c r="G45" s="175"/>
      <c r="H45" s="175"/>
      <c r="I45" s="175"/>
      <c r="J45" s="176"/>
      <c r="K45" s="177">
        <v>16</v>
      </c>
      <c r="L45" s="59"/>
      <c r="M45" s="59"/>
      <c r="N45" s="59">
        <v>145</v>
      </c>
      <c r="O45" s="59"/>
      <c r="P45" s="59"/>
      <c r="Q45" s="59">
        <v>91</v>
      </c>
      <c r="R45" s="59"/>
      <c r="S45" s="59"/>
      <c r="T45" s="59"/>
      <c r="U45" s="59">
        <v>54</v>
      </c>
      <c r="V45" s="59"/>
      <c r="W45" s="59"/>
      <c r="X45" s="59"/>
      <c r="Y45" s="59" t="s">
        <v>125</v>
      </c>
      <c r="Z45" s="59"/>
      <c r="AA45" s="59"/>
      <c r="AB45" s="59" t="s">
        <v>125</v>
      </c>
      <c r="AC45" s="59"/>
      <c r="AD45" s="59"/>
      <c r="AF45" s="44" t="s">
        <v>3</v>
      </c>
      <c r="AG45" s="44"/>
      <c r="AH45" s="44"/>
      <c r="AI45" s="45"/>
      <c r="AJ45" s="171">
        <f>SUM(AL45:AO45)</f>
        <v>310265</v>
      </c>
      <c r="AK45" s="172"/>
      <c r="AL45" s="172">
        <v>147936</v>
      </c>
      <c r="AM45" s="172"/>
      <c r="AN45" s="172">
        <v>162329</v>
      </c>
      <c r="AO45" s="172"/>
      <c r="AP45" s="29"/>
      <c r="AQ45" s="36" t="s">
        <v>7</v>
      </c>
      <c r="AR45" s="36"/>
      <c r="AS45" s="36"/>
      <c r="AT45" s="63">
        <f t="shared" si="0"/>
        <v>13845</v>
      </c>
      <c r="AU45" s="63"/>
      <c r="AV45" s="63">
        <v>6611</v>
      </c>
      <c r="AW45" s="63"/>
      <c r="AX45" s="63">
        <v>7234</v>
      </c>
      <c r="AY45" s="69"/>
      <c r="AZ45" s="8"/>
      <c r="BA45" s="36" t="s">
        <v>4</v>
      </c>
      <c r="BB45" s="36"/>
      <c r="BC45" s="36"/>
      <c r="BD45" s="63">
        <f t="shared" si="1"/>
        <v>6882</v>
      </c>
      <c r="BE45" s="63"/>
      <c r="BF45" s="63">
        <v>3237</v>
      </c>
      <c r="BG45" s="63"/>
      <c r="BH45" s="63">
        <v>3645</v>
      </c>
      <c r="BI45" s="63"/>
    </row>
    <row r="46" spans="1:61" ht="14.25">
      <c r="A46" s="64" t="s">
        <v>108</v>
      </c>
      <c r="B46" s="64"/>
      <c r="C46" s="64"/>
      <c r="D46" s="64"/>
      <c r="E46" s="64"/>
      <c r="F46" s="64"/>
      <c r="G46" s="64"/>
      <c r="H46" s="64"/>
      <c r="I46" s="64"/>
      <c r="J46" s="65"/>
      <c r="K46" s="178">
        <v>39</v>
      </c>
      <c r="L46" s="179"/>
      <c r="M46" s="179"/>
      <c r="N46" s="179">
        <v>2163</v>
      </c>
      <c r="O46" s="179"/>
      <c r="P46" s="179"/>
      <c r="Q46" s="179">
        <v>249</v>
      </c>
      <c r="R46" s="179"/>
      <c r="S46" s="179"/>
      <c r="T46" s="179"/>
      <c r="U46" s="179">
        <v>129</v>
      </c>
      <c r="V46" s="179"/>
      <c r="W46" s="179"/>
      <c r="X46" s="179"/>
      <c r="Y46" s="179" t="s">
        <v>125</v>
      </c>
      <c r="Z46" s="179"/>
      <c r="AA46" s="179"/>
      <c r="AB46" s="179">
        <v>1785</v>
      </c>
      <c r="AC46" s="179"/>
      <c r="AD46" s="179"/>
      <c r="AF46" s="44" t="s">
        <v>8</v>
      </c>
      <c r="AG46" s="44"/>
      <c r="AH46" s="44"/>
      <c r="AI46" s="45"/>
      <c r="AJ46" s="171">
        <f aca="true" t="shared" si="2" ref="AJ46:AJ59">SUM(AL46:AO46)</f>
        <v>36563</v>
      </c>
      <c r="AK46" s="172"/>
      <c r="AL46" s="63">
        <v>17063</v>
      </c>
      <c r="AM46" s="63"/>
      <c r="AN46" s="63">
        <v>19500</v>
      </c>
      <c r="AO46" s="63"/>
      <c r="AP46" s="29"/>
      <c r="AQ46" s="36" t="s">
        <v>9</v>
      </c>
      <c r="AR46" s="36"/>
      <c r="AS46" s="36"/>
      <c r="AT46" s="63">
        <f t="shared" si="0"/>
        <v>24599</v>
      </c>
      <c r="AU46" s="63"/>
      <c r="AV46" s="63">
        <v>12479</v>
      </c>
      <c r="AW46" s="63"/>
      <c r="AX46" s="63">
        <v>12120</v>
      </c>
      <c r="AY46" s="69"/>
      <c r="AZ46" s="36" t="s">
        <v>6</v>
      </c>
      <c r="BA46" s="36"/>
      <c r="BB46" s="36"/>
      <c r="BC46" s="36"/>
      <c r="BD46" s="63">
        <f>SUM(BD47:BE52)</f>
        <v>30881</v>
      </c>
      <c r="BE46" s="63"/>
      <c r="BF46" s="63">
        <f>SUM(BF47:BG52)</f>
        <v>14546</v>
      </c>
      <c r="BG46" s="63"/>
      <c r="BH46" s="63">
        <f>SUM(BH47:BI52)</f>
        <v>16335</v>
      </c>
      <c r="BI46" s="63"/>
    </row>
    <row r="47" spans="1:61" ht="14.25">
      <c r="A47" s="4" t="s">
        <v>52</v>
      </c>
      <c r="AF47" s="44" t="s">
        <v>10</v>
      </c>
      <c r="AG47" s="44"/>
      <c r="AH47" s="44"/>
      <c r="AI47" s="45"/>
      <c r="AJ47" s="171">
        <f t="shared" si="2"/>
        <v>77148</v>
      </c>
      <c r="AK47" s="172"/>
      <c r="AL47" s="63">
        <v>36704</v>
      </c>
      <c r="AM47" s="63"/>
      <c r="AN47" s="63">
        <v>40444</v>
      </c>
      <c r="AO47" s="63"/>
      <c r="AP47" s="29"/>
      <c r="AQ47" s="36" t="s">
        <v>11</v>
      </c>
      <c r="AR47" s="36"/>
      <c r="AS47" s="36"/>
      <c r="AT47" s="63">
        <f t="shared" si="0"/>
        <v>831</v>
      </c>
      <c r="AU47" s="63"/>
      <c r="AV47" s="63">
        <v>383</v>
      </c>
      <c r="AW47" s="63"/>
      <c r="AX47" s="63">
        <v>448</v>
      </c>
      <c r="AY47" s="69"/>
      <c r="AZ47" s="8"/>
      <c r="BA47" s="36" t="s">
        <v>12</v>
      </c>
      <c r="BB47" s="36"/>
      <c r="BC47" s="36"/>
      <c r="BD47" s="63">
        <f t="shared" si="1"/>
        <v>4802</v>
      </c>
      <c r="BE47" s="63"/>
      <c r="BF47" s="63">
        <v>2274</v>
      </c>
      <c r="BG47" s="63"/>
      <c r="BH47" s="63">
        <v>2528</v>
      </c>
      <c r="BI47" s="63"/>
    </row>
    <row r="48" spans="32:61" ht="14.25">
      <c r="AF48" s="44" t="s">
        <v>14</v>
      </c>
      <c r="AG48" s="44"/>
      <c r="AH48" s="44"/>
      <c r="AI48" s="45"/>
      <c r="AJ48" s="171">
        <f t="shared" si="2"/>
        <v>24292</v>
      </c>
      <c r="AK48" s="172"/>
      <c r="AL48" s="63">
        <v>11481</v>
      </c>
      <c r="AM48" s="63"/>
      <c r="AN48" s="63">
        <v>12811</v>
      </c>
      <c r="AO48" s="63"/>
      <c r="AP48" s="29"/>
      <c r="AQ48" s="36" t="s">
        <v>15</v>
      </c>
      <c r="AR48" s="36"/>
      <c r="AS48" s="36"/>
      <c r="AT48" s="63">
        <f t="shared" si="0"/>
        <v>1192</v>
      </c>
      <c r="AU48" s="63"/>
      <c r="AV48" s="63">
        <v>562</v>
      </c>
      <c r="AW48" s="63"/>
      <c r="AX48" s="63">
        <v>630</v>
      </c>
      <c r="AY48" s="69"/>
      <c r="AZ48" s="8"/>
      <c r="BA48" s="36" t="s">
        <v>16</v>
      </c>
      <c r="BB48" s="36"/>
      <c r="BC48" s="36"/>
      <c r="BD48" s="63">
        <f t="shared" si="1"/>
        <v>4615</v>
      </c>
      <c r="BE48" s="63"/>
      <c r="BF48" s="63">
        <v>2188</v>
      </c>
      <c r="BG48" s="63"/>
      <c r="BH48" s="63">
        <v>2427</v>
      </c>
      <c r="BI48" s="63"/>
    </row>
    <row r="49" spans="1:61" ht="14.25">
      <c r="A49" s="60" t="s">
        <v>109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F49" s="44" t="s">
        <v>18</v>
      </c>
      <c r="AG49" s="44"/>
      <c r="AH49" s="44"/>
      <c r="AI49" s="45"/>
      <c r="AJ49" s="171">
        <f t="shared" si="2"/>
        <v>19727</v>
      </c>
      <c r="AK49" s="172"/>
      <c r="AL49" s="63">
        <v>9158</v>
      </c>
      <c r="AM49" s="63"/>
      <c r="AN49" s="63">
        <v>10569</v>
      </c>
      <c r="AO49" s="63"/>
      <c r="AP49" s="29"/>
      <c r="AQ49" s="36" t="s">
        <v>19</v>
      </c>
      <c r="AR49" s="36"/>
      <c r="AS49" s="36"/>
      <c r="AT49" s="63">
        <f t="shared" si="0"/>
        <v>2686</v>
      </c>
      <c r="AU49" s="63"/>
      <c r="AV49" s="63">
        <v>1284</v>
      </c>
      <c r="AW49" s="63"/>
      <c r="AX49" s="63">
        <v>1402</v>
      </c>
      <c r="AY49" s="69"/>
      <c r="AZ49" s="8"/>
      <c r="BA49" s="36" t="s">
        <v>20</v>
      </c>
      <c r="BB49" s="36"/>
      <c r="BC49" s="36"/>
      <c r="BD49" s="63">
        <f t="shared" si="1"/>
        <v>6767</v>
      </c>
      <c r="BE49" s="63"/>
      <c r="BF49" s="63">
        <v>3177</v>
      </c>
      <c r="BG49" s="63"/>
      <c r="BH49" s="63">
        <v>3590</v>
      </c>
      <c r="BI49" s="63"/>
    </row>
    <row r="50" spans="1:61" ht="15" thickBo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F50" s="44" t="s">
        <v>13</v>
      </c>
      <c r="AG50" s="44"/>
      <c r="AH50" s="44"/>
      <c r="AI50" s="45"/>
      <c r="AJ50" s="171">
        <f t="shared" si="2"/>
        <v>50412</v>
      </c>
      <c r="AK50" s="172"/>
      <c r="AL50" s="63">
        <v>23116</v>
      </c>
      <c r="AM50" s="63"/>
      <c r="AN50" s="63">
        <v>27296</v>
      </c>
      <c r="AO50" s="63"/>
      <c r="AP50" s="29"/>
      <c r="AQ50" s="36" t="s">
        <v>22</v>
      </c>
      <c r="AR50" s="36"/>
      <c r="AS50" s="36"/>
      <c r="AT50" s="63">
        <f t="shared" si="0"/>
        <v>740</v>
      </c>
      <c r="AU50" s="63"/>
      <c r="AV50" s="63">
        <v>358</v>
      </c>
      <c r="AW50" s="63"/>
      <c r="AX50" s="63">
        <v>382</v>
      </c>
      <c r="AY50" s="69"/>
      <c r="AZ50" s="8"/>
      <c r="BA50" s="36" t="s">
        <v>23</v>
      </c>
      <c r="BB50" s="36"/>
      <c r="BC50" s="36"/>
      <c r="BD50" s="63">
        <f t="shared" si="1"/>
        <v>7329</v>
      </c>
      <c r="BE50" s="63"/>
      <c r="BF50" s="63">
        <v>3445</v>
      </c>
      <c r="BG50" s="63"/>
      <c r="BH50" s="63">
        <v>3884</v>
      </c>
      <c r="BI50" s="63"/>
    </row>
    <row r="51" spans="1:61" ht="14.25">
      <c r="A51" s="55" t="s">
        <v>64</v>
      </c>
      <c r="B51" s="55"/>
      <c r="C51" s="55"/>
      <c r="D51" s="56"/>
      <c r="E51" s="37" t="s">
        <v>65</v>
      </c>
      <c r="F51" s="37"/>
      <c r="G51" s="37" t="s">
        <v>66</v>
      </c>
      <c r="H51" s="37"/>
      <c r="I51" s="39" t="s">
        <v>67</v>
      </c>
      <c r="J51" s="40"/>
      <c r="K51" s="51" t="s">
        <v>64</v>
      </c>
      <c r="L51" s="39"/>
      <c r="M51" s="39"/>
      <c r="N51" s="39"/>
      <c r="O51" s="39" t="s">
        <v>65</v>
      </c>
      <c r="P51" s="39"/>
      <c r="Q51" s="39" t="s">
        <v>66</v>
      </c>
      <c r="R51" s="39"/>
      <c r="S51" s="39" t="s">
        <v>67</v>
      </c>
      <c r="T51" s="53"/>
      <c r="U51" s="61" t="s">
        <v>64</v>
      </c>
      <c r="V51" s="37"/>
      <c r="W51" s="37"/>
      <c r="X51" s="37"/>
      <c r="Y51" s="37" t="s">
        <v>65</v>
      </c>
      <c r="Z51" s="37"/>
      <c r="AA51" s="37" t="s">
        <v>66</v>
      </c>
      <c r="AB51" s="37"/>
      <c r="AC51" s="37" t="s">
        <v>67</v>
      </c>
      <c r="AD51" s="50"/>
      <c r="AE51" s="15"/>
      <c r="AF51" s="44" t="s">
        <v>25</v>
      </c>
      <c r="AG51" s="44"/>
      <c r="AH51" s="44"/>
      <c r="AI51" s="45"/>
      <c r="AJ51" s="171">
        <f t="shared" si="2"/>
        <v>21094</v>
      </c>
      <c r="AK51" s="172"/>
      <c r="AL51" s="63">
        <v>9839</v>
      </c>
      <c r="AM51" s="63"/>
      <c r="AN51" s="63">
        <v>11255</v>
      </c>
      <c r="AO51" s="63"/>
      <c r="AP51" s="29"/>
      <c r="AQ51" s="36" t="s">
        <v>26</v>
      </c>
      <c r="AR51" s="36"/>
      <c r="AS51" s="36"/>
      <c r="AT51" s="63">
        <f t="shared" si="0"/>
        <v>1032</v>
      </c>
      <c r="AU51" s="63"/>
      <c r="AV51" s="63">
        <v>514</v>
      </c>
      <c r="AW51" s="63"/>
      <c r="AX51" s="63">
        <v>518</v>
      </c>
      <c r="AY51" s="69"/>
      <c r="AZ51" s="8"/>
      <c r="BA51" s="36" t="s">
        <v>27</v>
      </c>
      <c r="BB51" s="36"/>
      <c r="BC51" s="36"/>
      <c r="BD51" s="63">
        <f t="shared" si="1"/>
        <v>3006</v>
      </c>
      <c r="BE51" s="63"/>
      <c r="BF51" s="63">
        <v>1399</v>
      </c>
      <c r="BG51" s="63"/>
      <c r="BH51" s="63">
        <v>1607</v>
      </c>
      <c r="BI51" s="63"/>
    </row>
    <row r="52" spans="1:61" ht="14.25">
      <c r="A52" s="57"/>
      <c r="B52" s="57"/>
      <c r="C52" s="57"/>
      <c r="D52" s="58"/>
      <c r="E52" s="38"/>
      <c r="F52" s="38"/>
      <c r="G52" s="38"/>
      <c r="H52" s="38"/>
      <c r="I52" s="38"/>
      <c r="J52" s="41"/>
      <c r="K52" s="52"/>
      <c r="L52" s="38"/>
      <c r="M52" s="38"/>
      <c r="N52" s="38"/>
      <c r="O52" s="38"/>
      <c r="P52" s="38"/>
      <c r="Q52" s="38"/>
      <c r="R52" s="38"/>
      <c r="S52" s="38"/>
      <c r="T52" s="54"/>
      <c r="U52" s="62"/>
      <c r="V52" s="38"/>
      <c r="W52" s="38"/>
      <c r="X52" s="38"/>
      <c r="Y52" s="38"/>
      <c r="Z52" s="38"/>
      <c r="AA52" s="38"/>
      <c r="AB52" s="38"/>
      <c r="AC52" s="38"/>
      <c r="AD52" s="41"/>
      <c r="AE52" s="15"/>
      <c r="AF52" s="44" t="s">
        <v>17</v>
      </c>
      <c r="AG52" s="44"/>
      <c r="AH52" s="44"/>
      <c r="AI52" s="45"/>
      <c r="AJ52" s="171">
        <f t="shared" si="2"/>
        <v>39033</v>
      </c>
      <c r="AK52" s="172"/>
      <c r="AL52" s="63">
        <v>18714</v>
      </c>
      <c r="AM52" s="63"/>
      <c r="AN52" s="63">
        <v>20319</v>
      </c>
      <c r="AO52" s="63"/>
      <c r="AP52" s="81" t="s">
        <v>30</v>
      </c>
      <c r="AQ52" s="36"/>
      <c r="AR52" s="36"/>
      <c r="AS52" s="36"/>
      <c r="AT52" s="63">
        <f>SUM(AT53:AU57)</f>
        <v>60151</v>
      </c>
      <c r="AU52" s="63"/>
      <c r="AV52" s="63">
        <f>SUM(AV53:AW57)</f>
        <v>28637</v>
      </c>
      <c r="AW52" s="63"/>
      <c r="AX52" s="63">
        <f>SUM(AX53:AY57)</f>
        <v>31514</v>
      </c>
      <c r="AY52" s="69"/>
      <c r="AZ52" s="8"/>
      <c r="BA52" s="36" t="s">
        <v>31</v>
      </c>
      <c r="BB52" s="36"/>
      <c r="BC52" s="36"/>
      <c r="BD52" s="63">
        <f t="shared" si="1"/>
        <v>4362</v>
      </c>
      <c r="BE52" s="63"/>
      <c r="BF52" s="63">
        <v>2063</v>
      </c>
      <c r="BG52" s="63"/>
      <c r="BH52" s="63">
        <v>2299</v>
      </c>
      <c r="BI52" s="63"/>
    </row>
    <row r="53" spans="1:61" ht="14.25">
      <c r="A53" s="42" t="s">
        <v>134</v>
      </c>
      <c r="B53" s="42"/>
      <c r="C53" s="42"/>
      <c r="D53" s="43"/>
      <c r="E53" s="66">
        <f>SUM(E55:F62,E63,E65,O53,O62,O68,Y56,Y63,Y68)</f>
        <v>13514</v>
      </c>
      <c r="F53" s="67"/>
      <c r="G53" s="67">
        <f>SUM(G55:H62,G63,G65,Q53,Q62,Q68,AA56,AA63,AA68)</f>
        <v>7641</v>
      </c>
      <c r="H53" s="67"/>
      <c r="I53" s="67">
        <f>SUM(I55:J62,I63,I65,S53,S62,S68,AC56,AC63,AC68)</f>
        <v>5873</v>
      </c>
      <c r="J53" s="67"/>
      <c r="K53" s="71" t="s">
        <v>127</v>
      </c>
      <c r="L53" s="72"/>
      <c r="M53" s="72"/>
      <c r="N53" s="72"/>
      <c r="O53" s="63">
        <f>SUM(O54:P61)</f>
        <v>834</v>
      </c>
      <c r="P53" s="63"/>
      <c r="Q53" s="63">
        <f>SUM(Q54:R61)</f>
        <v>622</v>
      </c>
      <c r="R53" s="63"/>
      <c r="S53" s="63">
        <f>SUM(S54:T61)</f>
        <v>212</v>
      </c>
      <c r="T53" s="69"/>
      <c r="U53" s="8"/>
      <c r="V53" s="36" t="s">
        <v>2</v>
      </c>
      <c r="W53" s="36"/>
      <c r="X53" s="36"/>
      <c r="Y53" s="63">
        <f>SUM(AA53:AD53)</f>
        <v>180</v>
      </c>
      <c r="Z53" s="63"/>
      <c r="AA53" s="70">
        <v>93</v>
      </c>
      <c r="AB53" s="70"/>
      <c r="AC53" s="70">
        <v>87</v>
      </c>
      <c r="AD53" s="70"/>
      <c r="AF53" s="44" t="s">
        <v>21</v>
      </c>
      <c r="AG53" s="44"/>
      <c r="AH53" s="44"/>
      <c r="AI53" s="45"/>
      <c r="AJ53" s="171">
        <f>SUM(AJ54)</f>
        <v>8827</v>
      </c>
      <c r="AK53" s="172"/>
      <c r="AL53" s="172">
        <f>SUM(AL54)</f>
        <v>3960</v>
      </c>
      <c r="AM53" s="172"/>
      <c r="AN53" s="172">
        <f>SUM(AN54)</f>
        <v>4867</v>
      </c>
      <c r="AO53" s="172"/>
      <c r="AP53" s="29"/>
      <c r="AQ53" s="36" t="s">
        <v>33</v>
      </c>
      <c r="AR53" s="36"/>
      <c r="AS53" s="36"/>
      <c r="AT53" s="63">
        <f t="shared" si="0"/>
        <v>18535</v>
      </c>
      <c r="AU53" s="63"/>
      <c r="AV53" s="63">
        <v>8835</v>
      </c>
      <c r="AW53" s="63"/>
      <c r="AX53" s="63">
        <v>9700</v>
      </c>
      <c r="AY53" s="69"/>
      <c r="AZ53" s="36" t="s">
        <v>29</v>
      </c>
      <c r="BA53" s="36"/>
      <c r="BB53" s="36"/>
      <c r="BC53" s="36"/>
      <c r="BD53" s="63">
        <f>SUM(BD54:BE57)</f>
        <v>35096</v>
      </c>
      <c r="BE53" s="63"/>
      <c r="BF53" s="63">
        <f>SUM(BF54:BG57)</f>
        <v>16341</v>
      </c>
      <c r="BG53" s="63"/>
      <c r="BH53" s="63">
        <f>SUM(BH54:BI57)</f>
        <v>18755</v>
      </c>
      <c r="BI53" s="63"/>
    </row>
    <row r="54" spans="1:61" ht="14.25">
      <c r="A54" s="46"/>
      <c r="B54" s="46"/>
      <c r="C54" s="46"/>
      <c r="D54" s="47"/>
      <c r="E54" s="48"/>
      <c r="F54" s="49"/>
      <c r="G54" s="49"/>
      <c r="H54" s="49"/>
      <c r="I54" s="49"/>
      <c r="J54" s="49"/>
      <c r="K54" s="32"/>
      <c r="L54" s="36" t="s">
        <v>128</v>
      </c>
      <c r="M54" s="36"/>
      <c r="N54" s="36"/>
      <c r="O54" s="63">
        <f>SUM(Q54:T54)</f>
        <v>131</v>
      </c>
      <c r="P54" s="63"/>
      <c r="Q54" s="63">
        <v>98</v>
      </c>
      <c r="R54" s="63"/>
      <c r="S54" s="63">
        <v>33</v>
      </c>
      <c r="T54" s="69"/>
      <c r="U54" s="8"/>
      <c r="V54" s="36" t="s">
        <v>5</v>
      </c>
      <c r="W54" s="36"/>
      <c r="X54" s="36"/>
      <c r="Y54" s="63">
        <f aca="true" t="shared" si="3" ref="Y54:Y69">SUM(AA54:AD54)</f>
        <v>240</v>
      </c>
      <c r="Z54" s="63"/>
      <c r="AA54" s="70">
        <v>175</v>
      </c>
      <c r="AB54" s="70"/>
      <c r="AC54" s="70">
        <v>65</v>
      </c>
      <c r="AD54" s="70"/>
      <c r="AF54" s="5"/>
      <c r="AG54" s="44" t="s">
        <v>24</v>
      </c>
      <c r="AH54" s="44"/>
      <c r="AI54" s="45"/>
      <c r="AJ54" s="171">
        <f t="shared" si="2"/>
        <v>8827</v>
      </c>
      <c r="AK54" s="172"/>
      <c r="AL54" s="63">
        <v>3960</v>
      </c>
      <c r="AM54" s="63"/>
      <c r="AN54" s="63">
        <v>4867</v>
      </c>
      <c r="AO54" s="63"/>
      <c r="AP54" s="29"/>
      <c r="AQ54" s="36" t="s">
        <v>35</v>
      </c>
      <c r="AR54" s="36"/>
      <c r="AS54" s="36"/>
      <c r="AT54" s="63">
        <f t="shared" si="0"/>
        <v>8479</v>
      </c>
      <c r="AU54" s="63"/>
      <c r="AV54" s="63">
        <v>3952</v>
      </c>
      <c r="AW54" s="63"/>
      <c r="AX54" s="63">
        <v>4527</v>
      </c>
      <c r="AY54" s="69"/>
      <c r="AZ54" s="8"/>
      <c r="BA54" s="36" t="s">
        <v>36</v>
      </c>
      <c r="BB54" s="36"/>
      <c r="BC54" s="36"/>
      <c r="BD54" s="63">
        <f t="shared" si="1"/>
        <v>10627</v>
      </c>
      <c r="BE54" s="63"/>
      <c r="BF54" s="63">
        <v>4980</v>
      </c>
      <c r="BG54" s="63"/>
      <c r="BH54" s="63">
        <v>5647</v>
      </c>
      <c r="BI54" s="63"/>
    </row>
    <row r="55" spans="1:61" ht="14.25">
      <c r="A55" s="44" t="s">
        <v>3</v>
      </c>
      <c r="B55" s="44"/>
      <c r="C55" s="44"/>
      <c r="D55" s="45"/>
      <c r="E55" s="63">
        <f>SUM(G55:J55)</f>
        <v>3669</v>
      </c>
      <c r="F55" s="63"/>
      <c r="G55" s="63">
        <v>1550</v>
      </c>
      <c r="H55" s="63"/>
      <c r="I55" s="63">
        <v>2119</v>
      </c>
      <c r="J55" s="63"/>
      <c r="K55" s="32"/>
      <c r="L55" s="36" t="s">
        <v>7</v>
      </c>
      <c r="M55" s="36"/>
      <c r="N55" s="36"/>
      <c r="O55" s="63">
        <f aca="true" t="shared" si="4" ref="O55:O69">SUM(Q55:T55)</f>
        <v>162</v>
      </c>
      <c r="P55" s="63"/>
      <c r="Q55" s="63">
        <v>133</v>
      </c>
      <c r="R55" s="63"/>
      <c r="S55" s="63">
        <v>29</v>
      </c>
      <c r="T55" s="69"/>
      <c r="U55" s="8"/>
      <c r="V55" s="36" t="s">
        <v>4</v>
      </c>
      <c r="W55" s="36"/>
      <c r="X55" s="36"/>
      <c r="Y55" s="63">
        <f t="shared" si="3"/>
        <v>128</v>
      </c>
      <c r="Z55" s="63"/>
      <c r="AA55" s="70">
        <v>94</v>
      </c>
      <c r="AB55" s="70"/>
      <c r="AC55" s="70">
        <v>34</v>
      </c>
      <c r="AD55" s="70"/>
      <c r="AF55" s="44" t="s">
        <v>28</v>
      </c>
      <c r="AG55" s="44"/>
      <c r="AH55" s="44"/>
      <c r="AI55" s="45"/>
      <c r="AJ55" s="171">
        <f>SUM(AJ56:AK59)</f>
        <v>31824</v>
      </c>
      <c r="AK55" s="172"/>
      <c r="AL55" s="172">
        <f>SUM(AL56:AM59)</f>
        <v>15166</v>
      </c>
      <c r="AM55" s="172"/>
      <c r="AN55" s="172">
        <f>SUM(AN56:AO59)</f>
        <v>16658</v>
      </c>
      <c r="AO55" s="172"/>
      <c r="AP55" s="29"/>
      <c r="AQ55" s="36" t="s">
        <v>38</v>
      </c>
      <c r="AR55" s="36"/>
      <c r="AS55" s="36"/>
      <c r="AT55" s="63">
        <f t="shared" si="0"/>
        <v>8465</v>
      </c>
      <c r="AU55" s="63"/>
      <c r="AV55" s="63">
        <v>4086</v>
      </c>
      <c r="AW55" s="63"/>
      <c r="AX55" s="63">
        <v>4379</v>
      </c>
      <c r="AY55" s="69"/>
      <c r="AZ55" s="8"/>
      <c r="BA55" s="36" t="s">
        <v>39</v>
      </c>
      <c r="BB55" s="36"/>
      <c r="BC55" s="36"/>
      <c r="BD55" s="63">
        <f t="shared" si="1"/>
        <v>9065</v>
      </c>
      <c r="BE55" s="63"/>
      <c r="BF55" s="63">
        <v>4165</v>
      </c>
      <c r="BG55" s="63"/>
      <c r="BH55" s="63">
        <v>4900</v>
      </c>
      <c r="BI55" s="63"/>
    </row>
    <row r="56" spans="1:61" ht="14.25" customHeight="1">
      <c r="A56" s="44" t="s">
        <v>8</v>
      </c>
      <c r="B56" s="44"/>
      <c r="C56" s="44"/>
      <c r="D56" s="45"/>
      <c r="E56" s="63">
        <f aca="true" t="shared" si="5" ref="E56:E62">SUM(G56:J56)</f>
        <v>560</v>
      </c>
      <c r="F56" s="63"/>
      <c r="G56" s="63">
        <v>326</v>
      </c>
      <c r="H56" s="63"/>
      <c r="I56" s="63">
        <v>234</v>
      </c>
      <c r="J56" s="63"/>
      <c r="K56" s="32"/>
      <c r="L56" s="36" t="s">
        <v>9</v>
      </c>
      <c r="M56" s="36"/>
      <c r="N56" s="36"/>
      <c r="O56" s="63">
        <f t="shared" si="4"/>
        <v>264</v>
      </c>
      <c r="P56" s="63"/>
      <c r="Q56" s="63">
        <v>182</v>
      </c>
      <c r="R56" s="63"/>
      <c r="S56" s="63">
        <v>82</v>
      </c>
      <c r="T56" s="69"/>
      <c r="U56" s="36" t="s">
        <v>6</v>
      </c>
      <c r="V56" s="36"/>
      <c r="W56" s="36"/>
      <c r="X56" s="36"/>
      <c r="Y56" s="63">
        <f>SUM(Y57:Z62)</f>
        <v>779</v>
      </c>
      <c r="Z56" s="63"/>
      <c r="AA56" s="63">
        <f>SUM(AA57:AB62)</f>
        <v>581</v>
      </c>
      <c r="AB56" s="63"/>
      <c r="AC56" s="63">
        <f>SUM(AC57:AD62)</f>
        <v>198</v>
      </c>
      <c r="AD56" s="63"/>
      <c r="AF56" s="5"/>
      <c r="AG56" s="44" t="s">
        <v>32</v>
      </c>
      <c r="AH56" s="44"/>
      <c r="AI56" s="45"/>
      <c r="AJ56" s="171">
        <f t="shared" si="2"/>
        <v>10365</v>
      </c>
      <c r="AK56" s="172"/>
      <c r="AL56" s="63">
        <v>4903</v>
      </c>
      <c r="AM56" s="63"/>
      <c r="AN56" s="63">
        <v>5462</v>
      </c>
      <c r="AO56" s="63"/>
      <c r="AP56" s="29"/>
      <c r="AQ56" s="36" t="s">
        <v>41</v>
      </c>
      <c r="AR56" s="36"/>
      <c r="AS56" s="36"/>
      <c r="AT56" s="63">
        <f t="shared" si="0"/>
        <v>8069</v>
      </c>
      <c r="AU56" s="63"/>
      <c r="AV56" s="63">
        <v>3815</v>
      </c>
      <c r="AW56" s="63"/>
      <c r="AX56" s="63">
        <v>4254</v>
      </c>
      <c r="AY56" s="69"/>
      <c r="AZ56" s="8"/>
      <c r="BA56" s="36" t="s">
        <v>42</v>
      </c>
      <c r="BB56" s="36"/>
      <c r="BC56" s="36"/>
      <c r="BD56" s="63">
        <f t="shared" si="1"/>
        <v>11262</v>
      </c>
      <c r="BE56" s="63"/>
      <c r="BF56" s="63">
        <v>5246</v>
      </c>
      <c r="BG56" s="63"/>
      <c r="BH56" s="63">
        <v>6016</v>
      </c>
      <c r="BI56" s="63"/>
    </row>
    <row r="57" spans="1:61" ht="14.25">
      <c r="A57" s="44" t="s">
        <v>10</v>
      </c>
      <c r="B57" s="44"/>
      <c r="C57" s="44"/>
      <c r="D57" s="45"/>
      <c r="E57" s="63">
        <f t="shared" si="5"/>
        <v>1361</v>
      </c>
      <c r="F57" s="63"/>
      <c r="G57" s="63">
        <v>636</v>
      </c>
      <c r="H57" s="63"/>
      <c r="I57" s="63">
        <v>725</v>
      </c>
      <c r="J57" s="63"/>
      <c r="K57" s="32"/>
      <c r="L57" s="36" t="s">
        <v>11</v>
      </c>
      <c r="M57" s="36"/>
      <c r="N57" s="36"/>
      <c r="O57" s="63">
        <f t="shared" si="4"/>
        <v>33</v>
      </c>
      <c r="P57" s="63"/>
      <c r="Q57" s="63">
        <v>27</v>
      </c>
      <c r="R57" s="63"/>
      <c r="S57" s="63">
        <v>6</v>
      </c>
      <c r="T57" s="69"/>
      <c r="U57" s="8"/>
      <c r="V57" s="36" t="s">
        <v>12</v>
      </c>
      <c r="W57" s="36"/>
      <c r="X57" s="36"/>
      <c r="Y57" s="63">
        <f t="shared" si="3"/>
        <v>130</v>
      </c>
      <c r="Z57" s="63"/>
      <c r="AA57" s="70">
        <v>103</v>
      </c>
      <c r="AB57" s="70"/>
      <c r="AC57" s="70">
        <v>27</v>
      </c>
      <c r="AD57" s="70"/>
      <c r="AF57" s="5"/>
      <c r="AG57" s="44" t="s">
        <v>34</v>
      </c>
      <c r="AH57" s="44"/>
      <c r="AI57" s="45"/>
      <c r="AJ57" s="171">
        <f t="shared" si="2"/>
        <v>10239</v>
      </c>
      <c r="AK57" s="172"/>
      <c r="AL57" s="63">
        <v>4928</v>
      </c>
      <c r="AM57" s="63"/>
      <c r="AN57" s="63">
        <v>5311</v>
      </c>
      <c r="AO57" s="63"/>
      <c r="AP57" s="29"/>
      <c r="AQ57" s="36" t="s">
        <v>44</v>
      </c>
      <c r="AR57" s="36"/>
      <c r="AS57" s="36"/>
      <c r="AT57" s="63">
        <f t="shared" si="0"/>
        <v>16603</v>
      </c>
      <c r="AU57" s="63"/>
      <c r="AV57" s="63">
        <v>7949</v>
      </c>
      <c r="AW57" s="63"/>
      <c r="AX57" s="63">
        <v>8654</v>
      </c>
      <c r="AY57" s="69"/>
      <c r="AZ57" s="8"/>
      <c r="BA57" s="36" t="s">
        <v>45</v>
      </c>
      <c r="BB57" s="36"/>
      <c r="BC57" s="36"/>
      <c r="BD57" s="63">
        <f t="shared" si="1"/>
        <v>4142</v>
      </c>
      <c r="BE57" s="63"/>
      <c r="BF57" s="63">
        <v>1950</v>
      </c>
      <c r="BG57" s="63"/>
      <c r="BH57" s="63">
        <v>2192</v>
      </c>
      <c r="BI57" s="63"/>
    </row>
    <row r="58" spans="1:61" ht="14.25">
      <c r="A58" s="44" t="s">
        <v>14</v>
      </c>
      <c r="B58" s="44"/>
      <c r="C58" s="44"/>
      <c r="D58" s="45"/>
      <c r="E58" s="63">
        <f t="shared" si="5"/>
        <v>624</v>
      </c>
      <c r="F58" s="63"/>
      <c r="G58" s="63">
        <v>298</v>
      </c>
      <c r="H58" s="63"/>
      <c r="I58" s="63">
        <v>326</v>
      </c>
      <c r="J58" s="63"/>
      <c r="K58" s="32"/>
      <c r="L58" s="36" t="s">
        <v>15</v>
      </c>
      <c r="M58" s="36"/>
      <c r="N58" s="36"/>
      <c r="O58" s="63">
        <f t="shared" si="4"/>
        <v>53</v>
      </c>
      <c r="P58" s="63"/>
      <c r="Q58" s="63">
        <v>41</v>
      </c>
      <c r="R58" s="63"/>
      <c r="S58" s="63">
        <v>12</v>
      </c>
      <c r="T58" s="69"/>
      <c r="U58" s="8"/>
      <c r="V58" s="36" t="s">
        <v>16</v>
      </c>
      <c r="W58" s="36"/>
      <c r="X58" s="36"/>
      <c r="Y58" s="63">
        <f t="shared" si="3"/>
        <v>103</v>
      </c>
      <c r="Z58" s="63"/>
      <c r="AA58" s="70">
        <v>77</v>
      </c>
      <c r="AB58" s="70"/>
      <c r="AC58" s="70">
        <v>26</v>
      </c>
      <c r="AD58" s="70"/>
      <c r="AF58" s="5"/>
      <c r="AG58" s="44" t="s">
        <v>37</v>
      </c>
      <c r="AH58" s="44"/>
      <c r="AI58" s="45"/>
      <c r="AJ58" s="171">
        <f t="shared" si="2"/>
        <v>7948</v>
      </c>
      <c r="AK58" s="172"/>
      <c r="AL58" s="63">
        <v>3795</v>
      </c>
      <c r="AM58" s="63"/>
      <c r="AN58" s="63">
        <v>4153</v>
      </c>
      <c r="AO58" s="63"/>
      <c r="AP58" s="81" t="s">
        <v>46</v>
      </c>
      <c r="AQ58" s="36"/>
      <c r="AR58" s="36"/>
      <c r="AS58" s="36"/>
      <c r="AT58" s="63">
        <f>SUM(AT59,BD43:BE45)</f>
        <v>35268</v>
      </c>
      <c r="AU58" s="63"/>
      <c r="AV58" s="63">
        <f>SUM(AV59,BF43:BG45)</f>
        <v>16500</v>
      </c>
      <c r="AW58" s="63"/>
      <c r="AX58" s="63">
        <f>SUM(AX59,BH43:BI45)</f>
        <v>18768</v>
      </c>
      <c r="AY58" s="69"/>
      <c r="AZ58" s="36" t="s">
        <v>43</v>
      </c>
      <c r="BA58" s="36"/>
      <c r="BB58" s="36"/>
      <c r="BC58" s="36"/>
      <c r="BD58" s="63">
        <f>SUM(BD59)</f>
        <v>7347</v>
      </c>
      <c r="BE58" s="63"/>
      <c r="BF58" s="63">
        <f>SUM(BF59)</f>
        <v>3471</v>
      </c>
      <c r="BG58" s="63"/>
      <c r="BH58" s="63">
        <f>SUM(BH59)</f>
        <v>3876</v>
      </c>
      <c r="BI58" s="63"/>
    </row>
    <row r="59" spans="1:61" ht="14.25">
      <c r="A59" s="44" t="s">
        <v>18</v>
      </c>
      <c r="B59" s="44"/>
      <c r="C59" s="44"/>
      <c r="D59" s="45"/>
      <c r="E59" s="63">
        <f t="shared" si="5"/>
        <v>523</v>
      </c>
      <c r="F59" s="63"/>
      <c r="G59" s="63">
        <v>298</v>
      </c>
      <c r="H59" s="63"/>
      <c r="I59" s="63">
        <v>225</v>
      </c>
      <c r="J59" s="63"/>
      <c r="K59" s="32"/>
      <c r="L59" s="36" t="s">
        <v>19</v>
      </c>
      <c r="M59" s="36"/>
      <c r="N59" s="36"/>
      <c r="O59" s="63">
        <f t="shared" si="4"/>
        <v>75</v>
      </c>
      <c r="P59" s="63"/>
      <c r="Q59" s="63">
        <v>59</v>
      </c>
      <c r="R59" s="63"/>
      <c r="S59" s="63">
        <v>16</v>
      </c>
      <c r="T59" s="69"/>
      <c r="U59" s="8"/>
      <c r="V59" s="36" t="s">
        <v>20</v>
      </c>
      <c r="W59" s="36"/>
      <c r="X59" s="36"/>
      <c r="Y59" s="63">
        <f t="shared" si="3"/>
        <v>164</v>
      </c>
      <c r="Z59" s="63"/>
      <c r="AA59" s="70">
        <v>119</v>
      </c>
      <c r="AB59" s="70"/>
      <c r="AC59" s="70">
        <v>45</v>
      </c>
      <c r="AD59" s="70"/>
      <c r="AF59" s="7"/>
      <c r="AG59" s="64" t="s">
        <v>40</v>
      </c>
      <c r="AH59" s="64"/>
      <c r="AI59" s="65"/>
      <c r="AJ59" s="173">
        <f t="shared" si="2"/>
        <v>3272</v>
      </c>
      <c r="AK59" s="174"/>
      <c r="AL59" s="68">
        <v>1540</v>
      </c>
      <c r="AM59" s="68"/>
      <c r="AN59" s="68">
        <v>1732</v>
      </c>
      <c r="AO59" s="68"/>
      <c r="AP59" s="30"/>
      <c r="AQ59" s="80" t="s">
        <v>47</v>
      </c>
      <c r="AR59" s="80"/>
      <c r="AS59" s="80"/>
      <c r="AT59" s="68">
        <f t="shared" si="0"/>
        <v>9521</v>
      </c>
      <c r="AU59" s="68"/>
      <c r="AV59" s="68">
        <v>4384</v>
      </c>
      <c r="AW59" s="68"/>
      <c r="AX59" s="68">
        <v>5137</v>
      </c>
      <c r="AY59" s="82"/>
      <c r="AZ59" s="9"/>
      <c r="BA59" s="80" t="s">
        <v>48</v>
      </c>
      <c r="BB59" s="80"/>
      <c r="BC59" s="80"/>
      <c r="BD59" s="68">
        <f t="shared" si="1"/>
        <v>7347</v>
      </c>
      <c r="BE59" s="68"/>
      <c r="BF59" s="68">
        <v>3471</v>
      </c>
      <c r="BG59" s="68"/>
      <c r="BH59" s="68">
        <v>3876</v>
      </c>
      <c r="BI59" s="68"/>
    </row>
    <row r="60" spans="1:61" ht="14.25">
      <c r="A60" s="44" t="s">
        <v>13</v>
      </c>
      <c r="B60" s="44"/>
      <c r="C60" s="44"/>
      <c r="D60" s="45"/>
      <c r="E60" s="63">
        <f t="shared" si="5"/>
        <v>702</v>
      </c>
      <c r="F60" s="63"/>
      <c r="G60" s="63">
        <v>435</v>
      </c>
      <c r="H60" s="63"/>
      <c r="I60" s="63">
        <v>267</v>
      </c>
      <c r="J60" s="63"/>
      <c r="K60" s="32"/>
      <c r="L60" s="36" t="s">
        <v>22</v>
      </c>
      <c r="M60" s="36"/>
      <c r="N60" s="36"/>
      <c r="O60" s="63">
        <f t="shared" si="4"/>
        <v>69</v>
      </c>
      <c r="P60" s="63"/>
      <c r="Q60" s="63">
        <v>44</v>
      </c>
      <c r="R60" s="63"/>
      <c r="S60" s="63">
        <v>25</v>
      </c>
      <c r="T60" s="69"/>
      <c r="U60" s="8"/>
      <c r="V60" s="36" t="s">
        <v>23</v>
      </c>
      <c r="W60" s="36"/>
      <c r="X60" s="36"/>
      <c r="Y60" s="63">
        <f t="shared" si="3"/>
        <v>176</v>
      </c>
      <c r="Z60" s="63"/>
      <c r="AA60" s="70">
        <v>122</v>
      </c>
      <c r="AB60" s="70"/>
      <c r="AC60" s="70">
        <v>54</v>
      </c>
      <c r="AD60" s="70"/>
      <c r="AF60" s="6" t="s">
        <v>123</v>
      </c>
      <c r="AG60" s="13"/>
      <c r="AH60" s="13"/>
      <c r="AI60" s="13"/>
      <c r="AJ60" s="26"/>
      <c r="AK60" s="26"/>
      <c r="AL60" s="26"/>
      <c r="AM60" s="26"/>
      <c r="AN60" s="26"/>
      <c r="AO60" s="26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25"/>
      <c r="BE60" s="25"/>
      <c r="BF60" s="25"/>
      <c r="BG60" s="25"/>
      <c r="BH60" s="25"/>
      <c r="BI60" s="25"/>
    </row>
    <row r="61" spans="1:30" ht="14.25">
      <c r="A61" s="44" t="s">
        <v>25</v>
      </c>
      <c r="B61" s="44"/>
      <c r="C61" s="44"/>
      <c r="D61" s="45"/>
      <c r="E61" s="63">
        <f t="shared" si="5"/>
        <v>335</v>
      </c>
      <c r="F61" s="63"/>
      <c r="G61" s="63">
        <v>233</v>
      </c>
      <c r="H61" s="63"/>
      <c r="I61" s="63">
        <v>102</v>
      </c>
      <c r="J61" s="63"/>
      <c r="K61" s="32"/>
      <c r="L61" s="36" t="s">
        <v>26</v>
      </c>
      <c r="M61" s="36"/>
      <c r="N61" s="36"/>
      <c r="O61" s="63">
        <f t="shared" si="4"/>
        <v>47</v>
      </c>
      <c r="P61" s="63"/>
      <c r="Q61" s="63">
        <v>38</v>
      </c>
      <c r="R61" s="63"/>
      <c r="S61" s="63">
        <v>9</v>
      </c>
      <c r="T61" s="69"/>
      <c r="U61" s="8"/>
      <c r="V61" s="36" t="s">
        <v>27</v>
      </c>
      <c r="W61" s="36"/>
      <c r="X61" s="36"/>
      <c r="Y61" s="63">
        <f t="shared" si="3"/>
        <v>113</v>
      </c>
      <c r="Z61" s="63"/>
      <c r="AA61" s="70">
        <v>86</v>
      </c>
      <c r="AB61" s="70"/>
      <c r="AC61" s="70">
        <v>27</v>
      </c>
      <c r="AD61" s="70"/>
    </row>
    <row r="62" spans="1:30" ht="14.25">
      <c r="A62" s="44" t="s">
        <v>17</v>
      </c>
      <c r="B62" s="44"/>
      <c r="C62" s="44"/>
      <c r="D62" s="45"/>
      <c r="E62" s="63">
        <f t="shared" si="5"/>
        <v>419</v>
      </c>
      <c r="F62" s="63"/>
      <c r="G62" s="63">
        <v>341</v>
      </c>
      <c r="H62" s="63"/>
      <c r="I62" s="63">
        <v>78</v>
      </c>
      <c r="J62" s="63"/>
      <c r="K62" s="81" t="s">
        <v>30</v>
      </c>
      <c r="L62" s="36"/>
      <c r="M62" s="36"/>
      <c r="N62" s="36"/>
      <c r="O62" s="63">
        <f>SUM(O63:P67)</f>
        <v>969</v>
      </c>
      <c r="P62" s="63"/>
      <c r="Q62" s="63">
        <f>SUM(Q63:R67)</f>
        <v>609</v>
      </c>
      <c r="R62" s="63"/>
      <c r="S62" s="63">
        <f>SUM(S63:T67)</f>
        <v>360</v>
      </c>
      <c r="T62" s="69"/>
      <c r="U62" s="8"/>
      <c r="V62" s="36" t="s">
        <v>31</v>
      </c>
      <c r="W62" s="36"/>
      <c r="X62" s="36"/>
      <c r="Y62" s="63">
        <f t="shared" si="3"/>
        <v>93</v>
      </c>
      <c r="Z62" s="63"/>
      <c r="AA62" s="70">
        <v>74</v>
      </c>
      <c r="AB62" s="70"/>
      <c r="AC62" s="70">
        <v>19</v>
      </c>
      <c r="AD62" s="70"/>
    </row>
    <row r="63" spans="1:30" ht="14.25" customHeight="1">
      <c r="A63" s="44" t="s">
        <v>21</v>
      </c>
      <c r="B63" s="44"/>
      <c r="C63" s="44"/>
      <c r="D63" s="45"/>
      <c r="E63" s="63">
        <f>SUM(E64)</f>
        <v>193</v>
      </c>
      <c r="F63" s="63"/>
      <c r="G63" s="63">
        <f>SUM(G64)</f>
        <v>113</v>
      </c>
      <c r="H63" s="63"/>
      <c r="I63" s="63">
        <f>SUM(I64)</f>
        <v>80</v>
      </c>
      <c r="J63" s="63"/>
      <c r="K63" s="32"/>
      <c r="L63" s="36" t="s">
        <v>33</v>
      </c>
      <c r="M63" s="36"/>
      <c r="N63" s="36"/>
      <c r="O63" s="63">
        <f t="shared" si="4"/>
        <v>362</v>
      </c>
      <c r="P63" s="63"/>
      <c r="Q63" s="63">
        <v>201</v>
      </c>
      <c r="R63" s="63"/>
      <c r="S63" s="63">
        <v>161</v>
      </c>
      <c r="T63" s="69"/>
      <c r="U63" s="36" t="s">
        <v>29</v>
      </c>
      <c r="V63" s="36"/>
      <c r="W63" s="36"/>
      <c r="X63" s="36"/>
      <c r="Y63" s="63">
        <f>SUM(Y64:Z67)</f>
        <v>914</v>
      </c>
      <c r="Z63" s="63"/>
      <c r="AA63" s="63">
        <f>SUM(AA64:AB67)</f>
        <v>511</v>
      </c>
      <c r="AB63" s="63"/>
      <c r="AC63" s="63">
        <f>SUM(AC64:AD67)</f>
        <v>403</v>
      </c>
      <c r="AD63" s="63"/>
    </row>
    <row r="64" spans="1:30" ht="14.25">
      <c r="A64" s="5"/>
      <c r="B64" s="44" t="s">
        <v>24</v>
      </c>
      <c r="C64" s="44"/>
      <c r="D64" s="45"/>
      <c r="E64" s="63">
        <f>SUM(G64:J64)</f>
        <v>193</v>
      </c>
      <c r="F64" s="63"/>
      <c r="G64" s="63">
        <v>113</v>
      </c>
      <c r="H64" s="63"/>
      <c r="I64" s="63">
        <v>80</v>
      </c>
      <c r="J64" s="63"/>
      <c r="K64" s="32"/>
      <c r="L64" s="36" t="s">
        <v>35</v>
      </c>
      <c r="M64" s="36"/>
      <c r="N64" s="36"/>
      <c r="O64" s="63">
        <f t="shared" si="4"/>
        <v>126</v>
      </c>
      <c r="P64" s="63"/>
      <c r="Q64" s="63">
        <v>94</v>
      </c>
      <c r="R64" s="63"/>
      <c r="S64" s="63">
        <v>32</v>
      </c>
      <c r="T64" s="69"/>
      <c r="U64" s="8"/>
      <c r="V64" s="36" t="s">
        <v>36</v>
      </c>
      <c r="W64" s="36"/>
      <c r="X64" s="36"/>
      <c r="Y64" s="63">
        <f t="shared" si="3"/>
        <v>381</v>
      </c>
      <c r="Z64" s="63"/>
      <c r="AA64" s="70">
        <v>163</v>
      </c>
      <c r="AB64" s="70"/>
      <c r="AC64" s="70">
        <v>218</v>
      </c>
      <c r="AD64" s="70"/>
    </row>
    <row r="65" spans="1:30" ht="14.25">
      <c r="A65" s="44" t="s">
        <v>28</v>
      </c>
      <c r="B65" s="44"/>
      <c r="C65" s="44"/>
      <c r="D65" s="45"/>
      <c r="E65" s="63">
        <f>SUM(E66:F69)</f>
        <v>712</v>
      </c>
      <c r="F65" s="63"/>
      <c r="G65" s="63">
        <f>SUM(G66:H69)</f>
        <v>488</v>
      </c>
      <c r="H65" s="63"/>
      <c r="I65" s="63">
        <f>SUM(I66:J69)</f>
        <v>224</v>
      </c>
      <c r="J65" s="63"/>
      <c r="K65" s="32"/>
      <c r="L65" s="36" t="s">
        <v>38</v>
      </c>
      <c r="M65" s="36"/>
      <c r="N65" s="36"/>
      <c r="O65" s="63">
        <f t="shared" si="4"/>
        <v>112</v>
      </c>
      <c r="P65" s="63"/>
      <c r="Q65" s="63">
        <v>78</v>
      </c>
      <c r="R65" s="63"/>
      <c r="S65" s="63">
        <v>34</v>
      </c>
      <c r="T65" s="69"/>
      <c r="U65" s="8"/>
      <c r="V65" s="36" t="s">
        <v>39</v>
      </c>
      <c r="W65" s="36"/>
      <c r="X65" s="36"/>
      <c r="Y65" s="63">
        <f t="shared" si="3"/>
        <v>179</v>
      </c>
      <c r="Z65" s="63"/>
      <c r="AA65" s="70">
        <v>118</v>
      </c>
      <c r="AB65" s="70"/>
      <c r="AC65" s="70">
        <v>61</v>
      </c>
      <c r="AD65" s="70"/>
    </row>
    <row r="66" spans="1:30" ht="14.25">
      <c r="A66" s="5"/>
      <c r="B66" s="44" t="s">
        <v>32</v>
      </c>
      <c r="C66" s="44"/>
      <c r="D66" s="45"/>
      <c r="E66" s="63">
        <f>SUM(G66:J66)</f>
        <v>340</v>
      </c>
      <c r="F66" s="63"/>
      <c r="G66" s="63">
        <v>205</v>
      </c>
      <c r="H66" s="63"/>
      <c r="I66" s="63">
        <v>135</v>
      </c>
      <c r="J66" s="63"/>
      <c r="K66" s="32"/>
      <c r="L66" s="36" t="s">
        <v>41</v>
      </c>
      <c r="M66" s="36"/>
      <c r="N66" s="36"/>
      <c r="O66" s="63">
        <f t="shared" si="4"/>
        <v>118</v>
      </c>
      <c r="P66" s="63"/>
      <c r="Q66" s="63">
        <v>95</v>
      </c>
      <c r="R66" s="63"/>
      <c r="S66" s="63">
        <v>23</v>
      </c>
      <c r="T66" s="69"/>
      <c r="U66" s="8"/>
      <c r="V66" s="36" t="s">
        <v>42</v>
      </c>
      <c r="W66" s="36"/>
      <c r="X66" s="36"/>
      <c r="Y66" s="63">
        <f t="shared" si="3"/>
        <v>212</v>
      </c>
      <c r="Z66" s="63"/>
      <c r="AA66" s="70">
        <v>145</v>
      </c>
      <c r="AB66" s="70"/>
      <c r="AC66" s="70">
        <v>67</v>
      </c>
      <c r="AD66" s="70"/>
    </row>
    <row r="67" spans="1:30" ht="14.25">
      <c r="A67" s="5"/>
      <c r="B67" s="44" t="s">
        <v>34</v>
      </c>
      <c r="C67" s="44"/>
      <c r="D67" s="45"/>
      <c r="E67" s="63">
        <f>SUM(G67:J67)</f>
        <v>183</v>
      </c>
      <c r="F67" s="63"/>
      <c r="G67" s="63">
        <v>135</v>
      </c>
      <c r="H67" s="63"/>
      <c r="I67" s="63">
        <v>48</v>
      </c>
      <c r="J67" s="63"/>
      <c r="K67" s="32"/>
      <c r="L67" s="36" t="s">
        <v>44</v>
      </c>
      <c r="M67" s="36"/>
      <c r="N67" s="36"/>
      <c r="O67" s="63">
        <f t="shared" si="4"/>
        <v>251</v>
      </c>
      <c r="P67" s="63"/>
      <c r="Q67" s="63">
        <v>141</v>
      </c>
      <c r="R67" s="63"/>
      <c r="S67" s="63">
        <v>110</v>
      </c>
      <c r="T67" s="69"/>
      <c r="U67" s="8"/>
      <c r="V67" s="36" t="s">
        <v>45</v>
      </c>
      <c r="W67" s="36"/>
      <c r="X67" s="36"/>
      <c r="Y67" s="63">
        <f t="shared" si="3"/>
        <v>142</v>
      </c>
      <c r="Z67" s="63"/>
      <c r="AA67" s="63">
        <v>85</v>
      </c>
      <c r="AB67" s="63"/>
      <c r="AC67" s="63">
        <v>57</v>
      </c>
      <c r="AD67" s="63"/>
    </row>
    <row r="68" spans="1:30" ht="14.25" customHeight="1">
      <c r="A68" s="5"/>
      <c r="B68" s="44" t="s">
        <v>37</v>
      </c>
      <c r="C68" s="44"/>
      <c r="D68" s="45"/>
      <c r="E68" s="63">
        <f>SUM(G68:J68)</f>
        <v>115</v>
      </c>
      <c r="F68" s="63"/>
      <c r="G68" s="63">
        <v>94</v>
      </c>
      <c r="H68" s="63"/>
      <c r="I68" s="63">
        <v>21</v>
      </c>
      <c r="J68" s="63"/>
      <c r="K68" s="81" t="s">
        <v>46</v>
      </c>
      <c r="L68" s="36"/>
      <c r="M68" s="36"/>
      <c r="N68" s="36"/>
      <c r="O68" s="63">
        <f>SUM(Y53:Z55,O69:P69)</f>
        <v>782</v>
      </c>
      <c r="P68" s="63"/>
      <c r="Q68" s="63">
        <f>SUM(AA53:AB55,Q69:R69)</f>
        <v>502</v>
      </c>
      <c r="R68" s="63"/>
      <c r="S68" s="63">
        <f>SUM(AC53:AD55,S69:T69)</f>
        <v>280</v>
      </c>
      <c r="T68" s="69"/>
      <c r="U68" s="36" t="s">
        <v>43</v>
      </c>
      <c r="V68" s="36"/>
      <c r="W68" s="36"/>
      <c r="X68" s="36"/>
      <c r="Y68" s="63">
        <f>SUM(Y69)</f>
        <v>138</v>
      </c>
      <c r="Z68" s="63"/>
      <c r="AA68" s="63">
        <f>SUM(AA69)</f>
        <v>98</v>
      </c>
      <c r="AB68" s="63"/>
      <c r="AC68" s="63">
        <f>SUM(AC69)</f>
        <v>40</v>
      </c>
      <c r="AD68" s="63"/>
    </row>
    <row r="69" spans="1:30" ht="14.25">
      <c r="A69" s="7"/>
      <c r="B69" s="64" t="s">
        <v>40</v>
      </c>
      <c r="C69" s="64"/>
      <c r="D69" s="65"/>
      <c r="E69" s="68">
        <f>SUM(G69:J69)</f>
        <v>74</v>
      </c>
      <c r="F69" s="68"/>
      <c r="G69" s="68">
        <v>54</v>
      </c>
      <c r="H69" s="68"/>
      <c r="I69" s="68">
        <v>20</v>
      </c>
      <c r="J69" s="68"/>
      <c r="K69" s="33"/>
      <c r="L69" s="80" t="s">
        <v>47</v>
      </c>
      <c r="M69" s="80"/>
      <c r="N69" s="80"/>
      <c r="O69" s="68">
        <f t="shared" si="4"/>
        <v>234</v>
      </c>
      <c r="P69" s="68"/>
      <c r="Q69" s="68">
        <v>140</v>
      </c>
      <c r="R69" s="68"/>
      <c r="S69" s="68">
        <v>94</v>
      </c>
      <c r="T69" s="82"/>
      <c r="U69" s="9"/>
      <c r="V69" s="80" t="s">
        <v>48</v>
      </c>
      <c r="W69" s="80"/>
      <c r="X69" s="80"/>
      <c r="Y69" s="68">
        <f t="shared" si="3"/>
        <v>138</v>
      </c>
      <c r="Z69" s="68"/>
      <c r="AA69" s="68">
        <v>98</v>
      </c>
      <c r="AB69" s="68"/>
      <c r="AC69" s="68">
        <v>40</v>
      </c>
      <c r="AD69" s="68"/>
    </row>
    <row r="70" spans="1:30" ht="14.25">
      <c r="A70" s="3" t="s">
        <v>53</v>
      </c>
      <c r="B70" s="17"/>
      <c r="C70" s="17"/>
      <c r="D70" s="17"/>
      <c r="E70" s="16"/>
      <c r="F70" s="16"/>
      <c r="G70" s="16"/>
      <c r="H70" s="16"/>
      <c r="I70" s="16"/>
      <c r="J70" s="16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20"/>
      <c r="Z70" s="20"/>
      <c r="AA70" s="20"/>
      <c r="AB70" s="20"/>
      <c r="AC70" s="20"/>
      <c r="AD70" s="20"/>
    </row>
    <row r="71" spans="2:24" ht="14.25">
      <c r="B71" s="17"/>
      <c r="C71" s="17"/>
      <c r="D71" s="17"/>
      <c r="E71" s="17"/>
      <c r="F71" s="17"/>
      <c r="G71" s="17"/>
      <c r="H71" s="17"/>
      <c r="I71" s="17"/>
      <c r="J71" s="17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4.25">
      <c r="A72" s="15"/>
      <c r="B72" s="15"/>
      <c r="C72" s="15"/>
      <c r="D72" s="15"/>
      <c r="E72" s="15"/>
      <c r="F72" s="15"/>
      <c r="G72" s="21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10" ht="14.25">
      <c r="A76" s="15"/>
      <c r="B76" s="15"/>
      <c r="C76" s="15"/>
      <c r="D76" s="15"/>
      <c r="E76" s="15"/>
      <c r="F76" s="15"/>
      <c r="G76" s="15"/>
      <c r="H76" s="15"/>
      <c r="I76" s="15"/>
      <c r="J76" s="15"/>
    </row>
  </sheetData>
  <sheetProtection/>
  <mergeCells count="958">
    <mergeCell ref="Y46:AA46"/>
    <mergeCell ref="AB24:AD24"/>
    <mergeCell ref="AB46:AD46"/>
    <mergeCell ref="AL9:AN9"/>
    <mergeCell ref="AF20:BG20"/>
    <mergeCell ref="AZ46:BC46"/>
    <mergeCell ref="BD46:BE46"/>
    <mergeCell ref="BF46:BG46"/>
    <mergeCell ref="AF46:AI46"/>
    <mergeCell ref="AJ46:AK46"/>
    <mergeCell ref="Q34:T34"/>
    <mergeCell ref="Q39:T39"/>
    <mergeCell ref="Q46:T46"/>
    <mergeCell ref="U24:X24"/>
    <mergeCell ref="U26:X26"/>
    <mergeCell ref="U46:X46"/>
    <mergeCell ref="U36:X36"/>
    <mergeCell ref="U37:X37"/>
    <mergeCell ref="U38:X38"/>
    <mergeCell ref="U31:X31"/>
    <mergeCell ref="N40:P40"/>
    <mergeCell ref="N41:P41"/>
    <mergeCell ref="N42:P42"/>
    <mergeCell ref="N46:P46"/>
    <mergeCell ref="Q24:T24"/>
    <mergeCell ref="Q27:T27"/>
    <mergeCell ref="Q28:T28"/>
    <mergeCell ref="Q31:T31"/>
    <mergeCell ref="Q32:T32"/>
    <mergeCell ref="Q33:T33"/>
    <mergeCell ref="N24:P24"/>
    <mergeCell ref="N28:P28"/>
    <mergeCell ref="N29:P29"/>
    <mergeCell ref="N30:P30"/>
    <mergeCell ref="N31:P31"/>
    <mergeCell ref="N36:P36"/>
    <mergeCell ref="N25:P25"/>
    <mergeCell ref="N34:P34"/>
    <mergeCell ref="N35:P35"/>
    <mergeCell ref="N26:P26"/>
    <mergeCell ref="K30:M30"/>
    <mergeCell ref="K31:M31"/>
    <mergeCell ref="K32:M32"/>
    <mergeCell ref="K41:M41"/>
    <mergeCell ref="K42:M42"/>
    <mergeCell ref="K43:M43"/>
    <mergeCell ref="A44:J44"/>
    <mergeCell ref="A45:J45"/>
    <mergeCell ref="A46:J46"/>
    <mergeCell ref="K36:M36"/>
    <mergeCell ref="K39:M39"/>
    <mergeCell ref="K40:M40"/>
    <mergeCell ref="K44:M44"/>
    <mergeCell ref="K45:M45"/>
    <mergeCell ref="K46:M46"/>
    <mergeCell ref="K38:M38"/>
    <mergeCell ref="AX9:AZ9"/>
    <mergeCell ref="A39:J39"/>
    <mergeCell ref="A40:J40"/>
    <mergeCell ref="A41:J41"/>
    <mergeCell ref="A42:J42"/>
    <mergeCell ref="A43:J43"/>
    <mergeCell ref="K26:M26"/>
    <mergeCell ref="K27:M27"/>
    <mergeCell ref="K28:M28"/>
    <mergeCell ref="K29:M29"/>
    <mergeCell ref="BH59:BI59"/>
    <mergeCell ref="A2:BI2"/>
    <mergeCell ref="B24:J24"/>
    <mergeCell ref="B34:J34"/>
    <mergeCell ref="A36:J36"/>
    <mergeCell ref="Y24:AA24"/>
    <mergeCell ref="Y26:AA26"/>
    <mergeCell ref="AO9:AQ9"/>
    <mergeCell ref="AR9:AT9"/>
    <mergeCell ref="AU9:AW9"/>
    <mergeCell ref="AT59:AU59"/>
    <mergeCell ref="AV59:AW59"/>
    <mergeCell ref="AX59:AY59"/>
    <mergeCell ref="BA59:BC59"/>
    <mergeCell ref="BD59:BE59"/>
    <mergeCell ref="BF59:BG59"/>
    <mergeCell ref="AX58:AY58"/>
    <mergeCell ref="AZ58:BC58"/>
    <mergeCell ref="BD58:BE58"/>
    <mergeCell ref="BF58:BG58"/>
    <mergeCell ref="BH58:BI58"/>
    <mergeCell ref="AG59:AI59"/>
    <mergeCell ref="AJ59:AK59"/>
    <mergeCell ref="AL59:AM59"/>
    <mergeCell ref="AN59:AO59"/>
    <mergeCell ref="AQ59:AS59"/>
    <mergeCell ref="BD57:BE57"/>
    <mergeCell ref="BF57:BG57"/>
    <mergeCell ref="BH57:BI57"/>
    <mergeCell ref="AG58:AI58"/>
    <mergeCell ref="AJ58:AK58"/>
    <mergeCell ref="AL58:AM58"/>
    <mergeCell ref="AN58:AO58"/>
    <mergeCell ref="AP58:AS58"/>
    <mergeCell ref="AT58:AU58"/>
    <mergeCell ref="AV58:AW58"/>
    <mergeCell ref="BH56:BI56"/>
    <mergeCell ref="AG57:AI57"/>
    <mergeCell ref="AJ57:AK57"/>
    <mergeCell ref="AL57:AM57"/>
    <mergeCell ref="AN57:AO57"/>
    <mergeCell ref="AQ57:AS57"/>
    <mergeCell ref="AT57:AU57"/>
    <mergeCell ref="AV57:AW57"/>
    <mergeCell ref="AX57:AY57"/>
    <mergeCell ref="BA57:BC57"/>
    <mergeCell ref="AT56:AU56"/>
    <mergeCell ref="AV56:AW56"/>
    <mergeCell ref="AX56:AY56"/>
    <mergeCell ref="BA56:BC56"/>
    <mergeCell ref="BD56:BE56"/>
    <mergeCell ref="BF56:BG56"/>
    <mergeCell ref="AX55:AY55"/>
    <mergeCell ref="BA55:BC55"/>
    <mergeCell ref="BD55:BE55"/>
    <mergeCell ref="BF55:BG55"/>
    <mergeCell ref="BH55:BI55"/>
    <mergeCell ref="AG56:AI56"/>
    <mergeCell ref="AJ56:AK56"/>
    <mergeCell ref="AL56:AM56"/>
    <mergeCell ref="AN56:AO56"/>
    <mergeCell ref="AQ56:AS56"/>
    <mergeCell ref="BD54:BE54"/>
    <mergeCell ref="BF54:BG54"/>
    <mergeCell ref="BH54:BI54"/>
    <mergeCell ref="AF55:AI55"/>
    <mergeCell ref="AJ55:AK55"/>
    <mergeCell ref="AL55:AM55"/>
    <mergeCell ref="AN55:AO55"/>
    <mergeCell ref="AQ55:AS55"/>
    <mergeCell ref="AT55:AU55"/>
    <mergeCell ref="AV55:AW55"/>
    <mergeCell ref="BH53:BI53"/>
    <mergeCell ref="AG54:AI54"/>
    <mergeCell ref="AJ54:AK54"/>
    <mergeCell ref="AL54:AM54"/>
    <mergeCell ref="AN54:AO54"/>
    <mergeCell ref="AQ54:AS54"/>
    <mergeCell ref="AT54:AU54"/>
    <mergeCell ref="AV54:AW54"/>
    <mergeCell ref="AX54:AY54"/>
    <mergeCell ref="BA54:BC54"/>
    <mergeCell ref="AT53:AU53"/>
    <mergeCell ref="AV53:AW53"/>
    <mergeCell ref="AX53:AY53"/>
    <mergeCell ref="AZ53:BC53"/>
    <mergeCell ref="BD53:BE53"/>
    <mergeCell ref="BF53:BG53"/>
    <mergeCell ref="AX52:AY52"/>
    <mergeCell ref="BA52:BC52"/>
    <mergeCell ref="BD52:BE52"/>
    <mergeCell ref="BF52:BG52"/>
    <mergeCell ref="BH52:BI52"/>
    <mergeCell ref="AF53:AI53"/>
    <mergeCell ref="AJ53:AK53"/>
    <mergeCell ref="AL53:AM53"/>
    <mergeCell ref="AN53:AO53"/>
    <mergeCell ref="AQ53:AS53"/>
    <mergeCell ref="BD51:BE51"/>
    <mergeCell ref="BF51:BG51"/>
    <mergeCell ref="BH51:BI51"/>
    <mergeCell ref="AF52:AI52"/>
    <mergeCell ref="AJ52:AK52"/>
    <mergeCell ref="AL52:AM52"/>
    <mergeCell ref="AN52:AO52"/>
    <mergeCell ref="AP52:AS52"/>
    <mergeCell ref="AT52:AU52"/>
    <mergeCell ref="AV52:AW52"/>
    <mergeCell ref="BH50:BI50"/>
    <mergeCell ref="AF51:AI51"/>
    <mergeCell ref="AJ51:AK51"/>
    <mergeCell ref="AL51:AM51"/>
    <mergeCell ref="AN51:AO51"/>
    <mergeCell ref="AQ51:AS51"/>
    <mergeCell ref="AT51:AU51"/>
    <mergeCell ref="AV51:AW51"/>
    <mergeCell ref="AX51:AY51"/>
    <mergeCell ref="BA51:BC51"/>
    <mergeCell ref="AT50:AU50"/>
    <mergeCell ref="AV50:AW50"/>
    <mergeCell ref="AX50:AY50"/>
    <mergeCell ref="BA50:BC50"/>
    <mergeCell ref="BD50:BE50"/>
    <mergeCell ref="BF50:BG50"/>
    <mergeCell ref="AX49:AY49"/>
    <mergeCell ref="BA49:BC49"/>
    <mergeCell ref="BD49:BE49"/>
    <mergeCell ref="BF49:BG49"/>
    <mergeCell ref="BH49:BI49"/>
    <mergeCell ref="AF50:AI50"/>
    <mergeCell ref="AJ50:AK50"/>
    <mergeCell ref="AL50:AM50"/>
    <mergeCell ref="AN50:AO50"/>
    <mergeCell ref="AQ50:AS50"/>
    <mergeCell ref="BD48:BE48"/>
    <mergeCell ref="BF48:BG48"/>
    <mergeCell ref="BH48:BI48"/>
    <mergeCell ref="AF49:AI49"/>
    <mergeCell ref="AJ49:AK49"/>
    <mergeCell ref="AL49:AM49"/>
    <mergeCell ref="AN49:AO49"/>
    <mergeCell ref="AQ49:AS49"/>
    <mergeCell ref="AT49:AU49"/>
    <mergeCell ref="AV49:AW49"/>
    <mergeCell ref="BH47:BI47"/>
    <mergeCell ref="AF48:AI48"/>
    <mergeCell ref="AJ48:AK48"/>
    <mergeCell ref="AL48:AM48"/>
    <mergeCell ref="AN48:AO48"/>
    <mergeCell ref="AQ48:AS48"/>
    <mergeCell ref="AT48:AU48"/>
    <mergeCell ref="AV48:AW48"/>
    <mergeCell ref="AX48:AY48"/>
    <mergeCell ref="BA48:BC48"/>
    <mergeCell ref="AT47:AU47"/>
    <mergeCell ref="AV47:AW47"/>
    <mergeCell ref="AX47:AY47"/>
    <mergeCell ref="BA47:BC47"/>
    <mergeCell ref="BD47:BE47"/>
    <mergeCell ref="BF47:BG47"/>
    <mergeCell ref="BH46:BI46"/>
    <mergeCell ref="AQ46:AS46"/>
    <mergeCell ref="AT46:AU46"/>
    <mergeCell ref="AV46:AW46"/>
    <mergeCell ref="AX46:AY46"/>
    <mergeCell ref="AF47:AI47"/>
    <mergeCell ref="AJ47:AK47"/>
    <mergeCell ref="AL47:AM47"/>
    <mergeCell ref="AN47:AO47"/>
    <mergeCell ref="AQ47:AS47"/>
    <mergeCell ref="AV45:AW45"/>
    <mergeCell ref="AX45:AY45"/>
    <mergeCell ref="AL46:AM46"/>
    <mergeCell ref="AN46:AO46"/>
    <mergeCell ref="BA45:BC45"/>
    <mergeCell ref="BD45:BE45"/>
    <mergeCell ref="BF44:BG44"/>
    <mergeCell ref="BH44:BI44"/>
    <mergeCell ref="AF45:AI45"/>
    <mergeCell ref="AJ45:AK45"/>
    <mergeCell ref="AL45:AM45"/>
    <mergeCell ref="AN45:AO45"/>
    <mergeCell ref="BF45:BG45"/>
    <mergeCell ref="BH45:BI45"/>
    <mergeCell ref="AQ45:AS45"/>
    <mergeCell ref="AT45:AU45"/>
    <mergeCell ref="AQ44:AS44"/>
    <mergeCell ref="AT44:AU44"/>
    <mergeCell ref="AV44:AW44"/>
    <mergeCell ref="AX44:AY44"/>
    <mergeCell ref="BA44:BC44"/>
    <mergeCell ref="BD44:BE44"/>
    <mergeCell ref="AV43:AW43"/>
    <mergeCell ref="AX43:AY43"/>
    <mergeCell ref="BA43:BC43"/>
    <mergeCell ref="BD43:BE43"/>
    <mergeCell ref="BF43:BG43"/>
    <mergeCell ref="BH43:BI43"/>
    <mergeCell ref="AF43:AI43"/>
    <mergeCell ref="AJ43:AK43"/>
    <mergeCell ref="AL43:AM43"/>
    <mergeCell ref="AN43:AO43"/>
    <mergeCell ref="AP43:AS43"/>
    <mergeCell ref="AT43:AU43"/>
    <mergeCell ref="AV41:AW42"/>
    <mergeCell ref="AX41:AY42"/>
    <mergeCell ref="AZ41:BC42"/>
    <mergeCell ref="BD41:BE42"/>
    <mergeCell ref="BF41:BG42"/>
    <mergeCell ref="BH41:BI42"/>
    <mergeCell ref="BD34:BE34"/>
    <mergeCell ref="BF34:BG34"/>
    <mergeCell ref="BH34:BI34"/>
    <mergeCell ref="AF39:BI39"/>
    <mergeCell ref="AF41:AI42"/>
    <mergeCell ref="AJ41:AK42"/>
    <mergeCell ref="AL41:AM42"/>
    <mergeCell ref="AN41:AO42"/>
    <mergeCell ref="AP41:AS42"/>
    <mergeCell ref="AT41:AU42"/>
    <mergeCell ref="AR34:AS34"/>
    <mergeCell ref="AT34:AU34"/>
    <mergeCell ref="AV34:AW34"/>
    <mergeCell ref="AX34:AY34"/>
    <mergeCell ref="AZ34:BA34"/>
    <mergeCell ref="BB34:BC34"/>
    <mergeCell ref="AZ33:BA33"/>
    <mergeCell ref="BB33:BC33"/>
    <mergeCell ref="BD33:BE33"/>
    <mergeCell ref="BF33:BG33"/>
    <mergeCell ref="BH33:BI33"/>
    <mergeCell ref="AF34:AH34"/>
    <mergeCell ref="AI34:AK34"/>
    <mergeCell ref="AL34:AM34"/>
    <mergeCell ref="AN34:AO34"/>
    <mergeCell ref="AP34:AQ34"/>
    <mergeCell ref="BH32:BI32"/>
    <mergeCell ref="AF33:AH33"/>
    <mergeCell ref="AI33:AK33"/>
    <mergeCell ref="AL33:AM33"/>
    <mergeCell ref="AN33:AO33"/>
    <mergeCell ref="AP33:AQ33"/>
    <mergeCell ref="AR33:AS33"/>
    <mergeCell ref="AT33:AU33"/>
    <mergeCell ref="AV33:AW33"/>
    <mergeCell ref="AX33:AY33"/>
    <mergeCell ref="AV32:AW32"/>
    <mergeCell ref="AX32:AY32"/>
    <mergeCell ref="AZ32:BA32"/>
    <mergeCell ref="BB32:BC32"/>
    <mergeCell ref="BD32:BE32"/>
    <mergeCell ref="BF32:BG32"/>
    <mergeCell ref="BD31:BE31"/>
    <mergeCell ref="BF31:BG31"/>
    <mergeCell ref="BH31:BI31"/>
    <mergeCell ref="AF32:AH32"/>
    <mergeCell ref="AI32:AK32"/>
    <mergeCell ref="AL32:AM32"/>
    <mergeCell ref="AN32:AO32"/>
    <mergeCell ref="AP32:AQ32"/>
    <mergeCell ref="AR32:AS32"/>
    <mergeCell ref="AT32:AU32"/>
    <mergeCell ref="AR31:AS31"/>
    <mergeCell ref="AT31:AU31"/>
    <mergeCell ref="AV31:AW31"/>
    <mergeCell ref="AX31:AY31"/>
    <mergeCell ref="AZ31:BA31"/>
    <mergeCell ref="BB31:BC31"/>
    <mergeCell ref="AZ30:BA30"/>
    <mergeCell ref="BB30:BC30"/>
    <mergeCell ref="BD30:BE30"/>
    <mergeCell ref="BF30:BG30"/>
    <mergeCell ref="BH30:BI30"/>
    <mergeCell ref="AF31:AH31"/>
    <mergeCell ref="AI31:AK31"/>
    <mergeCell ref="AL31:AM31"/>
    <mergeCell ref="AN31:AO31"/>
    <mergeCell ref="AP31:AQ31"/>
    <mergeCell ref="BH29:BI29"/>
    <mergeCell ref="AF30:AH30"/>
    <mergeCell ref="AI30:AK30"/>
    <mergeCell ref="AL30:AM30"/>
    <mergeCell ref="AN30:AO30"/>
    <mergeCell ref="AP30:AQ30"/>
    <mergeCell ref="AR30:AS30"/>
    <mergeCell ref="AT30:AU30"/>
    <mergeCell ref="AV30:AW30"/>
    <mergeCell ref="AX30:AY30"/>
    <mergeCell ref="AV29:AW29"/>
    <mergeCell ref="AX29:AY29"/>
    <mergeCell ref="AZ29:BA29"/>
    <mergeCell ref="BB29:BC29"/>
    <mergeCell ref="BD29:BE29"/>
    <mergeCell ref="BF29:BG29"/>
    <mergeCell ref="BD28:BE28"/>
    <mergeCell ref="BF28:BG28"/>
    <mergeCell ref="BH28:BI28"/>
    <mergeCell ref="AF29:AH29"/>
    <mergeCell ref="AI29:AK29"/>
    <mergeCell ref="AL29:AM29"/>
    <mergeCell ref="AN29:AO29"/>
    <mergeCell ref="AP29:AQ29"/>
    <mergeCell ref="AR29:AS29"/>
    <mergeCell ref="AT29:AU29"/>
    <mergeCell ref="AR28:AS28"/>
    <mergeCell ref="AT28:AU28"/>
    <mergeCell ref="AV28:AW28"/>
    <mergeCell ref="AX28:AY28"/>
    <mergeCell ref="AZ28:BA28"/>
    <mergeCell ref="BB28:BC28"/>
    <mergeCell ref="AZ27:BA27"/>
    <mergeCell ref="BB27:BC27"/>
    <mergeCell ref="BD27:BE27"/>
    <mergeCell ref="BF27:BG27"/>
    <mergeCell ref="BH27:BI27"/>
    <mergeCell ref="AF28:AH28"/>
    <mergeCell ref="AI28:AK28"/>
    <mergeCell ref="AL28:AM28"/>
    <mergeCell ref="AN28:AO28"/>
    <mergeCell ref="AP28:AQ28"/>
    <mergeCell ref="BH26:BI26"/>
    <mergeCell ref="AF27:AH27"/>
    <mergeCell ref="AI27:AK27"/>
    <mergeCell ref="AL27:AM27"/>
    <mergeCell ref="AN27:AO27"/>
    <mergeCell ref="AP27:AQ27"/>
    <mergeCell ref="AR27:AS27"/>
    <mergeCell ref="AT27:AU27"/>
    <mergeCell ref="AV27:AW27"/>
    <mergeCell ref="AX27:AY27"/>
    <mergeCell ref="AV26:AW26"/>
    <mergeCell ref="AX26:AY26"/>
    <mergeCell ref="AZ26:BA26"/>
    <mergeCell ref="BB26:BC26"/>
    <mergeCell ref="BD26:BE26"/>
    <mergeCell ref="BF26:BG26"/>
    <mergeCell ref="BD25:BE25"/>
    <mergeCell ref="BF25:BG25"/>
    <mergeCell ref="BH25:BI25"/>
    <mergeCell ref="AF26:AH26"/>
    <mergeCell ref="AI26:AK26"/>
    <mergeCell ref="AL26:AM26"/>
    <mergeCell ref="AN26:AO26"/>
    <mergeCell ref="AP26:AQ26"/>
    <mergeCell ref="AR26:AS26"/>
    <mergeCell ref="AT26:AU26"/>
    <mergeCell ref="AR25:AS25"/>
    <mergeCell ref="AT25:AU25"/>
    <mergeCell ref="AV25:AW25"/>
    <mergeCell ref="AX25:AY25"/>
    <mergeCell ref="AZ25:BA25"/>
    <mergeCell ref="BB25:BC25"/>
    <mergeCell ref="AZ24:BA24"/>
    <mergeCell ref="BB24:BC24"/>
    <mergeCell ref="BD24:BE24"/>
    <mergeCell ref="BF24:BG24"/>
    <mergeCell ref="BH24:BI24"/>
    <mergeCell ref="AF25:AH25"/>
    <mergeCell ref="AI25:AK25"/>
    <mergeCell ref="AL25:AM25"/>
    <mergeCell ref="AN25:AO25"/>
    <mergeCell ref="AP25:AQ25"/>
    <mergeCell ref="BH22:BI23"/>
    <mergeCell ref="AF24:AH24"/>
    <mergeCell ref="AI24:AK24"/>
    <mergeCell ref="AL24:AM24"/>
    <mergeCell ref="AN24:AO24"/>
    <mergeCell ref="AP24:AQ24"/>
    <mergeCell ref="AR24:AS24"/>
    <mergeCell ref="AT24:AU24"/>
    <mergeCell ref="AV24:AW24"/>
    <mergeCell ref="AX24:AY24"/>
    <mergeCell ref="AP22:AQ23"/>
    <mergeCell ref="AR22:AS23"/>
    <mergeCell ref="AT22:AU23"/>
    <mergeCell ref="AV22:AW23"/>
    <mergeCell ref="AF22:AH23"/>
    <mergeCell ref="AI22:AK23"/>
    <mergeCell ref="AL22:AM23"/>
    <mergeCell ref="AN22:AO23"/>
    <mergeCell ref="AX22:AY23"/>
    <mergeCell ref="BA17:BC17"/>
    <mergeCell ref="BD17:BE17"/>
    <mergeCell ref="BF17:BG17"/>
    <mergeCell ref="AZ22:BA23"/>
    <mergeCell ref="BB22:BC23"/>
    <mergeCell ref="BD22:BE23"/>
    <mergeCell ref="BF22:BG23"/>
    <mergeCell ref="AX17:AZ17"/>
    <mergeCell ref="AX16:AZ16"/>
    <mergeCell ref="AF17:AH17"/>
    <mergeCell ref="AI17:AK17"/>
    <mergeCell ref="AL17:AN17"/>
    <mergeCell ref="AO17:AQ17"/>
    <mergeCell ref="BH17:BI17"/>
    <mergeCell ref="BD16:BE16"/>
    <mergeCell ref="BF16:BG16"/>
    <mergeCell ref="BH16:BI16"/>
    <mergeCell ref="BA16:BC16"/>
    <mergeCell ref="AF16:AH16"/>
    <mergeCell ref="AI16:AK16"/>
    <mergeCell ref="AL16:AN16"/>
    <mergeCell ref="AO16:AQ16"/>
    <mergeCell ref="AR17:AT17"/>
    <mergeCell ref="AU17:AW17"/>
    <mergeCell ref="AR16:AT16"/>
    <mergeCell ref="AU16:AW16"/>
    <mergeCell ref="AU15:AW15"/>
    <mergeCell ref="AX15:AZ15"/>
    <mergeCell ref="BA15:BC15"/>
    <mergeCell ref="BD15:BE15"/>
    <mergeCell ref="BF15:BG15"/>
    <mergeCell ref="BH15:BI15"/>
    <mergeCell ref="AX14:AZ14"/>
    <mergeCell ref="BA14:BC14"/>
    <mergeCell ref="BD14:BE14"/>
    <mergeCell ref="BF14:BG14"/>
    <mergeCell ref="BH14:BI14"/>
    <mergeCell ref="AF15:AH15"/>
    <mergeCell ref="AI15:AK15"/>
    <mergeCell ref="AL15:AN15"/>
    <mergeCell ref="AO15:AQ15"/>
    <mergeCell ref="AR15:AT15"/>
    <mergeCell ref="BA13:BC13"/>
    <mergeCell ref="BD13:BE13"/>
    <mergeCell ref="BF13:BG13"/>
    <mergeCell ref="BH13:BI13"/>
    <mergeCell ref="AF14:AH14"/>
    <mergeCell ref="AI14:AK14"/>
    <mergeCell ref="AL14:AN14"/>
    <mergeCell ref="AO14:AQ14"/>
    <mergeCell ref="AR14:AT14"/>
    <mergeCell ref="AU14:AW14"/>
    <mergeCell ref="AI13:AK13"/>
    <mergeCell ref="AL13:AN13"/>
    <mergeCell ref="AO13:AQ13"/>
    <mergeCell ref="AR13:AT13"/>
    <mergeCell ref="AU13:AW13"/>
    <mergeCell ref="AX13:AZ13"/>
    <mergeCell ref="AU12:AW12"/>
    <mergeCell ref="AX12:AZ12"/>
    <mergeCell ref="BA12:BC12"/>
    <mergeCell ref="BD12:BE12"/>
    <mergeCell ref="BF12:BG12"/>
    <mergeCell ref="BH12:BI12"/>
    <mergeCell ref="AO11:AQ11"/>
    <mergeCell ref="AR11:AT11"/>
    <mergeCell ref="AU11:AW11"/>
    <mergeCell ref="AI10:AK10"/>
    <mergeCell ref="AL10:AN10"/>
    <mergeCell ref="AF12:AH12"/>
    <mergeCell ref="AI12:AK12"/>
    <mergeCell ref="AL12:AN12"/>
    <mergeCell ref="AO12:AQ12"/>
    <mergeCell ref="AR12:AT12"/>
    <mergeCell ref="AO10:AQ10"/>
    <mergeCell ref="BD10:BE10"/>
    <mergeCell ref="BF10:BG10"/>
    <mergeCell ref="BH10:BI10"/>
    <mergeCell ref="AX10:AZ10"/>
    <mergeCell ref="BA10:BC10"/>
    <mergeCell ref="AR10:AT10"/>
    <mergeCell ref="AU10:AW10"/>
    <mergeCell ref="BD11:BE11"/>
    <mergeCell ref="BF11:BG11"/>
    <mergeCell ref="BH11:BI11"/>
    <mergeCell ref="BA11:BC11"/>
    <mergeCell ref="BF8:BG8"/>
    <mergeCell ref="BH8:BI8"/>
    <mergeCell ref="BF9:BG9"/>
    <mergeCell ref="BA9:BC9"/>
    <mergeCell ref="BD9:BE9"/>
    <mergeCell ref="BH9:BI9"/>
    <mergeCell ref="AX11:AZ11"/>
    <mergeCell ref="BH7:BI7"/>
    <mergeCell ref="AF8:AH8"/>
    <mergeCell ref="AI8:AK8"/>
    <mergeCell ref="AL8:AN8"/>
    <mergeCell ref="AO8:AQ8"/>
    <mergeCell ref="AR8:AT8"/>
    <mergeCell ref="AU8:AW8"/>
    <mergeCell ref="AX8:AZ8"/>
    <mergeCell ref="BA8:BC8"/>
    <mergeCell ref="BF7:BG7"/>
    <mergeCell ref="AL7:AN7"/>
    <mergeCell ref="AO7:AQ7"/>
    <mergeCell ref="AR7:AT7"/>
    <mergeCell ref="AU7:AW7"/>
    <mergeCell ref="BD8:BE8"/>
    <mergeCell ref="AX7:AZ7"/>
    <mergeCell ref="BA7:BC7"/>
    <mergeCell ref="BD7:BE7"/>
    <mergeCell ref="U9:W9"/>
    <mergeCell ref="U10:W10"/>
    <mergeCell ref="U11:W11"/>
    <mergeCell ref="AF3:BI3"/>
    <mergeCell ref="AF4:BI4"/>
    <mergeCell ref="AF6:AH7"/>
    <mergeCell ref="AI6:AK7"/>
    <mergeCell ref="AL6:AT6"/>
    <mergeCell ref="AU6:BC6"/>
    <mergeCell ref="BD6:BI6"/>
    <mergeCell ref="U35:X35"/>
    <mergeCell ref="A16:AD16"/>
    <mergeCell ref="A3:AD3"/>
    <mergeCell ref="Q9:T9"/>
    <mergeCell ref="Q10:T10"/>
    <mergeCell ref="Q11:T11"/>
    <mergeCell ref="X7:AA8"/>
    <mergeCell ref="AB7:AD8"/>
    <mergeCell ref="A5:AD5"/>
    <mergeCell ref="X9:AA9"/>
    <mergeCell ref="N37:P37"/>
    <mergeCell ref="N38:P38"/>
    <mergeCell ref="M9:P9"/>
    <mergeCell ref="M10:P10"/>
    <mergeCell ref="M11:P11"/>
    <mergeCell ref="U45:X45"/>
    <mergeCell ref="U39:X39"/>
    <mergeCell ref="U40:X40"/>
    <mergeCell ref="U41:X41"/>
    <mergeCell ref="U42:X42"/>
    <mergeCell ref="A22:J22"/>
    <mergeCell ref="B23:J23"/>
    <mergeCell ref="O69:P69"/>
    <mergeCell ref="I54:J54"/>
    <mergeCell ref="I9:L9"/>
    <mergeCell ref="I10:L10"/>
    <mergeCell ref="I11:L11"/>
    <mergeCell ref="N43:P43"/>
    <mergeCell ref="N44:P44"/>
    <mergeCell ref="N45:P45"/>
    <mergeCell ref="Q40:T40"/>
    <mergeCell ref="Q41:T41"/>
    <mergeCell ref="E9:H9"/>
    <mergeCell ref="E10:H10"/>
    <mergeCell ref="E11:H11"/>
    <mergeCell ref="B27:J27"/>
    <mergeCell ref="B25:J25"/>
    <mergeCell ref="B26:J26"/>
    <mergeCell ref="A18:J19"/>
    <mergeCell ref="A20:J20"/>
    <mergeCell ref="U43:X43"/>
    <mergeCell ref="U44:X44"/>
    <mergeCell ref="Q69:R69"/>
    <mergeCell ref="A9:D9"/>
    <mergeCell ref="A10:D10"/>
    <mergeCell ref="A11:D11"/>
    <mergeCell ref="A21:J21"/>
    <mergeCell ref="Q43:T43"/>
    <mergeCell ref="Q44:T44"/>
    <mergeCell ref="Q45:T45"/>
    <mergeCell ref="Q7:T8"/>
    <mergeCell ref="U7:W8"/>
    <mergeCell ref="A7:D8"/>
    <mergeCell ref="I7:L8"/>
    <mergeCell ref="E7:H8"/>
    <mergeCell ref="M7:P8"/>
    <mergeCell ref="U21:X21"/>
    <mergeCell ref="U22:X22"/>
    <mergeCell ref="U23:X23"/>
    <mergeCell ref="U34:X34"/>
    <mergeCell ref="U27:X27"/>
    <mergeCell ref="U28:X28"/>
    <mergeCell ref="U29:X29"/>
    <mergeCell ref="U30:X30"/>
    <mergeCell ref="U32:X32"/>
    <mergeCell ref="U33:X33"/>
    <mergeCell ref="Y20:AA20"/>
    <mergeCell ref="AB9:AD9"/>
    <mergeCell ref="AB10:AD10"/>
    <mergeCell ref="AB11:AD11"/>
    <mergeCell ref="AF9:AH9"/>
    <mergeCell ref="AI9:AK9"/>
    <mergeCell ref="AF11:AH11"/>
    <mergeCell ref="AI11:AK11"/>
    <mergeCell ref="AF10:AH10"/>
    <mergeCell ref="AF13:AH13"/>
    <mergeCell ref="AL11:AN11"/>
    <mergeCell ref="X10:AA10"/>
    <mergeCell ref="X11:AA11"/>
    <mergeCell ref="Q38:T38"/>
    <mergeCell ref="U25:X25"/>
    <mergeCell ref="Q29:T29"/>
    <mergeCell ref="Q30:T30"/>
    <mergeCell ref="Y21:AA21"/>
    <mergeCell ref="Y22:AA22"/>
    <mergeCell ref="Y23:AA23"/>
    <mergeCell ref="AB35:AD35"/>
    <mergeCell ref="AB36:AD36"/>
    <mergeCell ref="AB37:AD37"/>
    <mergeCell ref="AB38:AD38"/>
    <mergeCell ref="AB43:AD43"/>
    <mergeCell ref="AB39:AD39"/>
    <mergeCell ref="AB40:AD40"/>
    <mergeCell ref="AB41:AD41"/>
    <mergeCell ref="AB42:AD42"/>
    <mergeCell ref="AB45:AD45"/>
    <mergeCell ref="Q20:T20"/>
    <mergeCell ref="Q21:T21"/>
    <mergeCell ref="Q22:T22"/>
    <mergeCell ref="Q23:T23"/>
    <mergeCell ref="Q25:T25"/>
    <mergeCell ref="Q26:T26"/>
    <mergeCell ref="Y25:AA25"/>
    <mergeCell ref="AB33:AD33"/>
    <mergeCell ref="AB34:AD34"/>
    <mergeCell ref="AB27:AD27"/>
    <mergeCell ref="AB28:AD28"/>
    <mergeCell ref="AB29:AD29"/>
    <mergeCell ref="AB30:AD30"/>
    <mergeCell ref="AB31:AD31"/>
    <mergeCell ref="AB32:AD32"/>
    <mergeCell ref="AB20:AD20"/>
    <mergeCell ref="AB21:AD21"/>
    <mergeCell ref="AB22:AD22"/>
    <mergeCell ref="AB23:AD23"/>
    <mergeCell ref="AB25:AD25"/>
    <mergeCell ref="AB26:AD26"/>
    <mergeCell ref="Y33:AA33"/>
    <mergeCell ref="Y34:AA34"/>
    <mergeCell ref="Y40:AA40"/>
    <mergeCell ref="Y41:AA41"/>
    <mergeCell ref="Y42:AA42"/>
    <mergeCell ref="Y35:AA35"/>
    <mergeCell ref="Y36:AA36"/>
    <mergeCell ref="Y37:AA37"/>
    <mergeCell ref="Y38:AA38"/>
    <mergeCell ref="Y39:AA39"/>
    <mergeCell ref="N27:P27"/>
    <mergeCell ref="Y27:AA27"/>
    <mergeCell ref="Y28:AA28"/>
    <mergeCell ref="Y29:AA29"/>
    <mergeCell ref="Y30:AA30"/>
    <mergeCell ref="Y31:AA31"/>
    <mergeCell ref="Y32:AA32"/>
    <mergeCell ref="V69:X69"/>
    <mergeCell ref="V53:X53"/>
    <mergeCell ref="V55:X55"/>
    <mergeCell ref="V54:X54"/>
    <mergeCell ref="U56:X56"/>
    <mergeCell ref="AA53:AB53"/>
    <mergeCell ref="AA54:AB54"/>
    <mergeCell ref="AA55:AB55"/>
    <mergeCell ref="AA56:AB56"/>
    <mergeCell ref="L66:N66"/>
    <mergeCell ref="L65:N65"/>
    <mergeCell ref="S69:T69"/>
    <mergeCell ref="L67:N67"/>
    <mergeCell ref="Y69:Z69"/>
    <mergeCell ref="AA69:AB69"/>
    <mergeCell ref="AA68:AB68"/>
    <mergeCell ref="Y66:Z66"/>
    <mergeCell ref="Y67:Z67"/>
    <mergeCell ref="Y68:Z68"/>
    <mergeCell ref="AC69:AD69"/>
    <mergeCell ref="V57:X57"/>
    <mergeCell ref="V58:X58"/>
    <mergeCell ref="V59:X59"/>
    <mergeCell ref="U68:X68"/>
    <mergeCell ref="V64:X64"/>
    <mergeCell ref="V65:X65"/>
    <mergeCell ref="V66:X66"/>
    <mergeCell ref="AC66:AD66"/>
    <mergeCell ref="AC67:AD67"/>
    <mergeCell ref="I59:J59"/>
    <mergeCell ref="I60:J60"/>
    <mergeCell ref="E59:F59"/>
    <mergeCell ref="E60:F60"/>
    <mergeCell ref="L69:N69"/>
    <mergeCell ref="K68:N68"/>
    <mergeCell ref="L61:N61"/>
    <mergeCell ref="L63:N63"/>
    <mergeCell ref="L64:N64"/>
    <mergeCell ref="K62:N62"/>
    <mergeCell ref="N21:P21"/>
    <mergeCell ref="N22:P22"/>
    <mergeCell ref="N23:P23"/>
    <mergeCell ref="L57:N57"/>
    <mergeCell ref="L58:N58"/>
    <mergeCell ref="L60:N60"/>
    <mergeCell ref="L59:N59"/>
    <mergeCell ref="N39:P39"/>
    <mergeCell ref="N32:P32"/>
    <mergeCell ref="N33:P33"/>
    <mergeCell ref="N18:P19"/>
    <mergeCell ref="Q19:T19"/>
    <mergeCell ref="U19:X19"/>
    <mergeCell ref="N20:P20"/>
    <mergeCell ref="B32:J32"/>
    <mergeCell ref="B33:J33"/>
    <mergeCell ref="B28:J28"/>
    <mergeCell ref="B29:J29"/>
    <mergeCell ref="B30:J30"/>
    <mergeCell ref="B31:J31"/>
    <mergeCell ref="V62:X62"/>
    <mergeCell ref="L56:N56"/>
    <mergeCell ref="AC60:AD60"/>
    <mergeCell ref="AC61:AD61"/>
    <mergeCell ref="Y18:AA19"/>
    <mergeCell ref="AB18:AD19"/>
    <mergeCell ref="Q18:X18"/>
    <mergeCell ref="K20:M20"/>
    <mergeCell ref="U20:X20"/>
    <mergeCell ref="K18:M19"/>
    <mergeCell ref="AC65:AD65"/>
    <mergeCell ref="AA66:AB66"/>
    <mergeCell ref="AA67:AB67"/>
    <mergeCell ref="AA65:AB65"/>
    <mergeCell ref="AC68:AD68"/>
    <mergeCell ref="K53:N53"/>
    <mergeCell ref="V67:X67"/>
    <mergeCell ref="U63:X63"/>
    <mergeCell ref="V60:X60"/>
    <mergeCell ref="V61:X61"/>
    <mergeCell ref="AC53:AD53"/>
    <mergeCell ref="AC54:AD54"/>
    <mergeCell ref="AC55:AD55"/>
    <mergeCell ref="AC56:AD56"/>
    <mergeCell ref="AC57:AD57"/>
    <mergeCell ref="AC58:AD58"/>
    <mergeCell ref="AC59:AD59"/>
    <mergeCell ref="AA60:AB60"/>
    <mergeCell ref="AA61:AB61"/>
    <mergeCell ref="AA62:AB62"/>
    <mergeCell ref="AA63:AB63"/>
    <mergeCell ref="AA64:AB64"/>
    <mergeCell ref="AC62:AD62"/>
    <mergeCell ref="AC63:AD63"/>
    <mergeCell ref="AC64:AD64"/>
    <mergeCell ref="AA57:AB57"/>
    <mergeCell ref="AA58:AB58"/>
    <mergeCell ref="AA59:AB59"/>
    <mergeCell ref="Y60:Z60"/>
    <mergeCell ref="Y61:Z61"/>
    <mergeCell ref="Y62:Z62"/>
    <mergeCell ref="Y59:Z59"/>
    <mergeCell ref="Y63:Z63"/>
    <mergeCell ref="Y64:Z64"/>
    <mergeCell ref="Y65:Z65"/>
    <mergeCell ref="S66:T66"/>
    <mergeCell ref="S67:T67"/>
    <mergeCell ref="S68:T68"/>
    <mergeCell ref="Y53:Z53"/>
    <mergeCell ref="Y54:Z54"/>
    <mergeCell ref="Y55:Z55"/>
    <mergeCell ref="Y56:Z56"/>
    <mergeCell ref="Y57:Z57"/>
    <mergeCell ref="Y58:Z58"/>
    <mergeCell ref="S60:T60"/>
    <mergeCell ref="S61:T61"/>
    <mergeCell ref="S62:T62"/>
    <mergeCell ref="S63:T63"/>
    <mergeCell ref="S64:T64"/>
    <mergeCell ref="S65:T65"/>
    <mergeCell ref="Q66:R66"/>
    <mergeCell ref="Q67:R67"/>
    <mergeCell ref="Q68:R68"/>
    <mergeCell ref="S53:T53"/>
    <mergeCell ref="S54:T54"/>
    <mergeCell ref="S55:T55"/>
    <mergeCell ref="S56:T56"/>
    <mergeCell ref="S57:T57"/>
    <mergeCell ref="S58:T58"/>
    <mergeCell ref="S59:T59"/>
    <mergeCell ref="Q60:R60"/>
    <mergeCell ref="Q61:R61"/>
    <mergeCell ref="Q62:R62"/>
    <mergeCell ref="Q63:R63"/>
    <mergeCell ref="Q64:R64"/>
    <mergeCell ref="Q65:R65"/>
    <mergeCell ref="O66:P66"/>
    <mergeCell ref="O67:P67"/>
    <mergeCell ref="O68:P68"/>
    <mergeCell ref="Q53:R53"/>
    <mergeCell ref="Q54:R54"/>
    <mergeCell ref="Q55:R55"/>
    <mergeCell ref="Q56:R56"/>
    <mergeCell ref="Q57:R57"/>
    <mergeCell ref="Q58:R58"/>
    <mergeCell ref="Q59:R59"/>
    <mergeCell ref="O60:P60"/>
    <mergeCell ref="O61:P61"/>
    <mergeCell ref="O62:P62"/>
    <mergeCell ref="O63:P63"/>
    <mergeCell ref="O64:P64"/>
    <mergeCell ref="O65:P65"/>
    <mergeCell ref="I67:J67"/>
    <mergeCell ref="I68:J68"/>
    <mergeCell ref="I69:J69"/>
    <mergeCell ref="O53:P53"/>
    <mergeCell ref="O54:P54"/>
    <mergeCell ref="O55:P55"/>
    <mergeCell ref="O56:P56"/>
    <mergeCell ref="O57:P57"/>
    <mergeCell ref="O58:P58"/>
    <mergeCell ref="O59:P59"/>
    <mergeCell ref="I63:J63"/>
    <mergeCell ref="I64:J64"/>
    <mergeCell ref="G65:H65"/>
    <mergeCell ref="G66:H66"/>
    <mergeCell ref="G61:H61"/>
    <mergeCell ref="G62:H62"/>
    <mergeCell ref="G63:H63"/>
    <mergeCell ref="G64:H64"/>
    <mergeCell ref="I65:J65"/>
    <mergeCell ref="I66:J66"/>
    <mergeCell ref="G69:H69"/>
    <mergeCell ref="I53:J53"/>
    <mergeCell ref="I55:J55"/>
    <mergeCell ref="I56:J56"/>
    <mergeCell ref="I57:J57"/>
    <mergeCell ref="I58:J58"/>
    <mergeCell ref="G59:H59"/>
    <mergeCell ref="G60:H60"/>
    <mergeCell ref="I61:J61"/>
    <mergeCell ref="I62:J62"/>
    <mergeCell ref="E67:F67"/>
    <mergeCell ref="E68:F68"/>
    <mergeCell ref="E69:F69"/>
    <mergeCell ref="G53:H53"/>
    <mergeCell ref="G55:H55"/>
    <mergeCell ref="G56:H56"/>
    <mergeCell ref="G57:H57"/>
    <mergeCell ref="G58:H58"/>
    <mergeCell ref="G67:H67"/>
    <mergeCell ref="G68:H68"/>
    <mergeCell ref="E61:F61"/>
    <mergeCell ref="E62:F62"/>
    <mergeCell ref="E63:F63"/>
    <mergeCell ref="E64:F64"/>
    <mergeCell ref="A65:D65"/>
    <mergeCell ref="B66:D66"/>
    <mergeCell ref="B64:D64"/>
    <mergeCell ref="E65:F65"/>
    <mergeCell ref="E66:F66"/>
    <mergeCell ref="B67:D67"/>
    <mergeCell ref="B68:D68"/>
    <mergeCell ref="B69:D69"/>
    <mergeCell ref="E53:F53"/>
    <mergeCell ref="E55:F55"/>
    <mergeCell ref="E56:F56"/>
    <mergeCell ref="E57:F57"/>
    <mergeCell ref="E58:F58"/>
    <mergeCell ref="A57:D57"/>
    <mergeCell ref="A63:D63"/>
    <mergeCell ref="A58:D58"/>
    <mergeCell ref="A59:D59"/>
    <mergeCell ref="A60:D60"/>
    <mergeCell ref="A61:D61"/>
    <mergeCell ref="A62:D62"/>
    <mergeCell ref="K21:M21"/>
    <mergeCell ref="K22:M22"/>
    <mergeCell ref="K23:M23"/>
    <mergeCell ref="K25:M25"/>
    <mergeCell ref="K24:M24"/>
    <mergeCell ref="A56:D56"/>
    <mergeCell ref="A35:J35"/>
    <mergeCell ref="A49:AD49"/>
    <mergeCell ref="A37:J37"/>
    <mergeCell ref="A38:J38"/>
    <mergeCell ref="K33:M33"/>
    <mergeCell ref="U51:X52"/>
    <mergeCell ref="K34:M34"/>
    <mergeCell ref="K35:M35"/>
    <mergeCell ref="K37:M37"/>
    <mergeCell ref="Q42:T42"/>
    <mergeCell ref="Q35:T35"/>
    <mergeCell ref="Q36:T36"/>
    <mergeCell ref="Q37:T37"/>
    <mergeCell ref="Y51:Z52"/>
    <mergeCell ref="AA51:AB52"/>
    <mergeCell ref="Y43:AA43"/>
    <mergeCell ref="Y44:AA44"/>
    <mergeCell ref="Y45:AA45"/>
    <mergeCell ref="AB44:AD44"/>
    <mergeCell ref="AC51:AD52"/>
    <mergeCell ref="K51:N52"/>
    <mergeCell ref="O51:P52"/>
    <mergeCell ref="Q51:R52"/>
    <mergeCell ref="S51:T52"/>
    <mergeCell ref="A51:D52"/>
    <mergeCell ref="L54:N54"/>
    <mergeCell ref="L55:N55"/>
    <mergeCell ref="E51:F52"/>
    <mergeCell ref="G51:H52"/>
    <mergeCell ref="I51:J52"/>
    <mergeCell ref="A53:D53"/>
    <mergeCell ref="A55:D55"/>
    <mergeCell ref="A54:D54"/>
    <mergeCell ref="E54:F54"/>
    <mergeCell ref="G54:H5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2013-06-18T04:26:17Z</cp:lastPrinted>
  <dcterms:created xsi:type="dcterms:W3CDTF">1998-01-17T13:25:31Z</dcterms:created>
  <dcterms:modified xsi:type="dcterms:W3CDTF">2013-06-18T04:27:42Z</dcterms:modified>
  <cp:category/>
  <cp:version/>
  <cp:contentType/>
  <cp:contentStatus/>
</cp:coreProperties>
</file>