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05" windowWidth="9690" windowHeight="6075" activeTab="0"/>
  </bookViews>
  <sheets>
    <sheet name="270" sheetId="1" r:id="rId1"/>
  </sheets>
  <definedNames>
    <definedName name="_xlnm.Print_Area" localSheetId="0">'270'!$A$1:$O$62</definedName>
  </definedNames>
  <calcPr fullCalcOnLoad="1"/>
</workbook>
</file>

<file path=xl/sharedStrings.xml><?xml version="1.0" encoding="utf-8"?>
<sst xmlns="http://schemas.openxmlformats.org/spreadsheetml/2006/main" count="148" uniqueCount="99">
  <si>
    <t>計</t>
  </si>
  <si>
    <t>国　　　指　　　定</t>
  </si>
  <si>
    <t>対前年比(％)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</si>
  <si>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</si>
  <si>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</si>
  <si>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</si>
  <si>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</si>
  <si>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</si>
  <si>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</si>
  <si>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</si>
  <si>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</si>
  <si>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</si>
  <si>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</si>
  <si>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</si>
  <si>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</si>
  <si>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</si>
  <si>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</si>
  <si>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</si>
  <si>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</si>
  <si>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</si>
  <si>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観光消費額　　　　　　（百万円）</t>
  </si>
  <si>
    <t>県 指 定</t>
  </si>
  <si>
    <t>書跡・典籍</t>
  </si>
  <si>
    <t>総　　数</t>
  </si>
  <si>
    <t>宿泊者数</t>
  </si>
  <si>
    <t>宿泊料金</t>
  </si>
  <si>
    <t>辰口</t>
  </si>
  <si>
    <t>深谷</t>
  </si>
  <si>
    <t>和倉</t>
  </si>
  <si>
    <t>計</t>
  </si>
  <si>
    <t>種　　別</t>
  </si>
  <si>
    <t>（単位　人、金額　千円）</t>
  </si>
  <si>
    <t>中宮　　　　　　　　　　岩間</t>
  </si>
  <si>
    <t>平成元年</t>
  </si>
  <si>
    <t>270 観光及び文化財</t>
  </si>
  <si>
    <t>観光及び文化財 271</t>
  </si>
  <si>
    <t>年次</t>
  </si>
  <si>
    <t>人員</t>
  </si>
  <si>
    <t>県内</t>
  </si>
  <si>
    <t>県外</t>
  </si>
  <si>
    <t>日帰</t>
  </si>
  <si>
    <t>宿泊</t>
  </si>
  <si>
    <t>（単位　千人）</t>
  </si>
  <si>
    <t>総計</t>
  </si>
  <si>
    <t>（単位　件）</t>
  </si>
  <si>
    <t>昭和60年</t>
  </si>
  <si>
    <t>資料　石川県観光課「統計からみた石川県の観光」による。</t>
  </si>
  <si>
    <t>61年</t>
  </si>
  <si>
    <t>62年</t>
  </si>
  <si>
    <t>63年</t>
  </si>
  <si>
    <t>ソ連・東欧・北欧</t>
  </si>
  <si>
    <t>資料　石川県教育委員会文化課調</t>
  </si>
  <si>
    <t>注　　宿泊料金は、総消費料金をあげた。岩間、中宮の1～4月、12月は休業</t>
  </si>
  <si>
    <t>資料　石川県小松県税事務所、石川県金沢県税事務所、石川県七尾事務所「料理飲食等消費税納入申告書」による。</t>
  </si>
  <si>
    <t>-</t>
  </si>
  <si>
    <t>（単位　人）</t>
  </si>
  <si>
    <t>名勝及び天然記念物</t>
  </si>
  <si>
    <t>ヨーロッパ</t>
  </si>
  <si>
    <t>天然記念物及び名勝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</si>
  <si>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</si>
  <si>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</si>
  <si>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山中</t>
  </si>
  <si>
    <t>山代</t>
  </si>
  <si>
    <t>片山津</t>
  </si>
  <si>
    <t>粟津</t>
  </si>
  <si>
    <t>湯涌</t>
  </si>
  <si>
    <t>173　　観光者数及び観光消費額(昭和60～平成元年）</t>
  </si>
  <si>
    <t>174　　　地域別外国人観光客数（兼六園入園者数）(昭和60～平成元年）</t>
  </si>
  <si>
    <t>温泉地区別宿泊者数
及   び   料   金</t>
  </si>
  <si>
    <t>総　　計</t>
  </si>
  <si>
    <t>1  月</t>
  </si>
  <si>
    <t>2  月</t>
  </si>
  <si>
    <t>3  月</t>
  </si>
  <si>
    <t>4  月</t>
  </si>
  <si>
    <t>5  月</t>
  </si>
  <si>
    <t>6  月</t>
  </si>
  <si>
    <t>7  月</t>
  </si>
  <si>
    <t>8  月</t>
  </si>
  <si>
    <t>9  月</t>
  </si>
  <si>
    <t>10  月</t>
  </si>
  <si>
    <t>11  月</t>
  </si>
  <si>
    <t>12  月</t>
  </si>
  <si>
    <t>総      数</t>
  </si>
  <si>
    <t>計</t>
  </si>
  <si>
    <t>合計</t>
  </si>
  <si>
    <t>地　　　　　　域</t>
  </si>
  <si>
    <t>北米</t>
  </si>
  <si>
    <t>オセアニア</t>
  </si>
  <si>
    <t>アフリカ</t>
  </si>
  <si>
    <t>中東</t>
  </si>
  <si>
    <t>アジア</t>
  </si>
  <si>
    <t>中南米</t>
  </si>
  <si>
    <t>区　　　　　分</t>
  </si>
  <si>
    <t>対前年比(％)</t>
  </si>
  <si>
    <t xml:space="preserve">175　温泉旅館月別宿泊者数及び宿泊料金 (平成元年）  </t>
  </si>
  <si>
    <t>176　　国及び県指定文化財（平成2年3月31日現在）</t>
  </si>
  <si>
    <t>-</t>
  </si>
  <si>
    <t>-</t>
  </si>
  <si>
    <t>24　　　観　　　　光　　　　及　　　　び　　　　文　　　　化　　　　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</si>
</sst>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;&quot;¥&quot;\!\-#,##0"/>
    <numFmt numFmtId="185" formatCode="&quot;¥&quot;#,##0;[Red]&quot;¥&quot;\!\-#,##0"/>
    <numFmt numFmtId="186" formatCode="&quot;¥&quot;#,##0.00;&quot;¥&quot;\!\-#,##0.00"/>
    <numFmt numFmtId="187" formatCode="&quot;¥&quot;#,##0.00;[Red]&quot;¥&quot;\!\-#,##0.00"/>
    <numFmt numFmtId="188" formatCode="_ &quot;¥&quot;* #,##0_ ;_ &quot;¥&quot;* \!\-#,##0_ ;_ &quot;¥&quot;* &quot;-&quot;_ ;_ @_ "/>
    <numFmt numFmtId="189" formatCode="_ * #,##0_ ;_ * \!\-#,##0_ ;_ * &quot;-&quot;_ ;_ @_ "/>
    <numFmt numFmtId="190" formatCode="_ &quot;¥&quot;* #,##0.00_ ;_ &quot;¥&quot;* \!\-#,##0.00_ ;_ &quot;¥&quot;* &quot;-&quot;??_ ;_ @_ "/>
    <numFmt numFmtId="191" formatCode="_ * #,##0.00_ ;_ * \!\-#,##0.00_ ;_ * &quot;-&quot;??_ ;_ @_ "/>
    <numFmt numFmtId="192" formatCode="\!\$#,##0_);\!\(\!\$#,##0\!\)"/>
    <numFmt numFmtId="193" formatCode="\!\$#,##0_);[Red]\!\(\!\$#,##0\!\)"/>
    <numFmt numFmtId="194" formatCode="\!\$#,##0.00_);\!\(\!\$#,##0.00\!\)"/>
    <numFmt numFmtId="195" formatCode="\!\$#,##0.00_);[Red]\!\(\!\$#,##0.00\!\)"/>
    <numFmt numFmtId="196" formatCode="&quot;¥&quot;#,##0;&quot;¥&quot;&quot;¥&quot;\!\-#,##0"/>
    <numFmt numFmtId="197" formatCode="&quot;¥&quot;#,##0;[Red]&quot;¥&quot;&quot;¥&quot;\!\-#,##0"/>
    <numFmt numFmtId="198" formatCode="&quot;¥&quot;#,##0.00;&quot;¥&quot;&quot;¥&quot;\!\-#,##0.00"/>
    <numFmt numFmtId="199" formatCode="&quot;¥&quot;#,##0.00;[Red]&quot;¥&quot;&quot;¥&quot;\!\-#,##0.00"/>
    <numFmt numFmtId="200" formatCode="_ &quot;¥&quot;* #,##0_ ;_ &quot;¥&quot;* &quot;¥&quot;\!\-#,##0_ ;_ &quot;¥&quot;* &quot;-&quot;_ ;_ @_ "/>
    <numFmt numFmtId="201" formatCode="_ * #,##0_ ;_ * &quot;¥&quot;\!\-#,##0_ ;_ * &quot;-&quot;_ ;_ @_ "/>
    <numFmt numFmtId="202" formatCode="_ &quot;¥&quot;* #,##0.00_ ;_ &quot;¥&quot;* &quot;¥&quot;\!\-#,##0.00_ ;_ &quot;¥&quot;* &quot;-&quot;??_ ;_ @_ "/>
    <numFmt numFmtId="203" formatCode="_ * #,##0.00_ ;_ * &quot;¥&quot;\!\-#,##0.00_ ;_ * &quot;-&quot;??_ ;_ @_ "/>
    <numFmt numFmtId="204" formatCode="&quot;¥&quot;\!\$#,##0_);&quot;¥&quot;\!\(&quot;¥&quot;\!\$#,##0&quot;¥&quot;\!\)"/>
    <numFmt numFmtId="205" formatCode="&quot;¥&quot;\!\$#,##0_);[Red]&quot;¥&quot;\!\(&quot;¥&quot;\!\$#,##0&quot;¥&quot;\!\)"/>
    <numFmt numFmtId="206" formatCode="&quot;¥&quot;\!\$#,##0.00_);&quot;¥&quot;\!\(&quot;¥&quot;\!\$#,##0.00&quot;¥&quot;\!\)"/>
    <numFmt numFmtId="207" formatCode="&quot;¥&quot;\!\$#,##0.00_);[Red]&quot;¥&quot;\!\(&quot;¥&quot;\!\$#,##0.00&quot;¥&quot;\!\)"/>
    <numFmt numFmtId="208" formatCode="0.0"/>
    <numFmt numFmtId="209" formatCode="#,##0.0;&quot;¥&quot;\!\-#,##0.0"/>
    <numFmt numFmtId="210" formatCode="#,##0_);[Red]\(#,##0\)"/>
    <numFmt numFmtId="211" formatCode="#,##0_ ;[Red]\-#,##0\ "/>
    <numFmt numFmtId="212" formatCode="#,##0_ "/>
    <numFmt numFmtId="213" formatCode="0.0_);[Red]\(0.0\)"/>
  </numFmts>
  <fonts count="50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97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211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 applyProtection="1">
      <alignment horizontal="center" vertical="center"/>
      <protection/>
    </xf>
    <xf numFmtId="38" fontId="13" fillId="0" borderId="0" xfId="48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213" fontId="0" fillId="0" borderId="15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horizontal="distributed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208" fontId="11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37" fontId="0" fillId="0" borderId="22" xfId="0" applyNumberFormat="1" applyFont="1" applyFill="1" applyBorder="1" applyAlignment="1" applyProtection="1">
      <alignment horizontal="right" vertical="center"/>
      <protection/>
    </xf>
    <xf numFmtId="37" fontId="0" fillId="0" borderId="19" xfId="0" applyNumberFormat="1" applyFont="1" applyFill="1" applyBorder="1" applyAlignment="1" applyProtection="1">
      <alignment horizontal="right" vertical="center"/>
      <protection/>
    </xf>
    <xf numFmtId="208" fontId="0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23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37" fontId="0" fillId="0" borderId="17" xfId="0" applyNumberFormat="1" applyFont="1" applyFill="1" applyBorder="1" applyAlignment="1" applyProtection="1">
      <alignment horizontal="center" vertical="center" wrapText="1"/>
      <protection/>
    </xf>
    <xf numFmtId="37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211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10" fillId="0" borderId="17" xfId="0" applyNumberFormat="1" applyFont="1" applyFill="1" applyBorder="1" applyAlignment="1" applyProtection="1">
      <alignment horizontal="center" vertical="center" wrapText="1"/>
      <protection/>
    </xf>
    <xf numFmtId="37" fontId="10" fillId="0" borderId="25" xfId="0" applyNumberFormat="1" applyFont="1" applyFill="1" applyBorder="1" applyAlignment="1" applyProtection="1">
      <alignment vertical="center"/>
      <protection/>
    </xf>
    <xf numFmtId="0" fontId="10" fillId="0" borderId="26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37" fontId="0" fillId="0" borderId="29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Border="1" applyAlignment="1" applyProtection="1">
      <alignment vertical="center"/>
      <protection/>
    </xf>
    <xf numFmtId="37" fontId="10" fillId="0" borderId="19" xfId="0" applyNumberFormat="1" applyFont="1" applyFill="1" applyBorder="1" applyAlignment="1" applyProtection="1">
      <alignment vertical="center"/>
      <protection/>
    </xf>
    <xf numFmtId="213" fontId="10" fillId="0" borderId="19" xfId="0" applyNumberFormat="1" applyFont="1" applyFill="1" applyBorder="1" applyAlignment="1" applyProtection="1">
      <alignment vertical="center"/>
      <protection/>
    </xf>
    <xf numFmtId="37" fontId="10" fillId="0" borderId="15" xfId="0" applyNumberFormat="1" applyFont="1" applyFill="1" applyBorder="1" applyAlignment="1" applyProtection="1">
      <alignment horizontal="right" vertical="center"/>
      <protection/>
    </xf>
    <xf numFmtId="208" fontId="1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horizontal="center" vertical="center"/>
      <protection/>
    </xf>
    <xf numFmtId="38" fontId="0" fillId="0" borderId="30" xfId="48" applyFont="1" applyFill="1" applyBorder="1" applyAlignment="1" applyProtection="1">
      <alignment horizontal="right"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31" xfId="48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 applyProtection="1">
      <alignment horizontal="right" vertical="center"/>
      <protection/>
    </xf>
    <xf numFmtId="38" fontId="0" fillId="0" borderId="19" xfId="48" applyFont="1" applyFill="1" applyBorder="1" applyAlignment="1">
      <alignment vertical="center"/>
    </xf>
    <xf numFmtId="38" fontId="10" fillId="0" borderId="0" xfId="48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33" xfId="0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>
      <alignment horizontal="distributed" vertical="center"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>
      <alignment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41" xfId="0" applyFont="1" applyBorder="1" applyAlignment="1">
      <alignment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center" vertical="center"/>
    </xf>
    <xf numFmtId="0" fontId="0" fillId="0" borderId="38" xfId="0" applyFill="1" applyBorder="1" applyAlignment="1" applyProtection="1" quotePrefix="1">
      <alignment horizontal="center" vertical="center" wrapText="1"/>
      <protection/>
    </xf>
    <xf numFmtId="0" fontId="0" fillId="0" borderId="2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 applyProtection="1">
      <alignment horizontal="distributed" vertical="center"/>
      <protection/>
    </xf>
    <xf numFmtId="0" fontId="10" fillId="0" borderId="15" xfId="0" applyFont="1" applyFill="1" applyBorder="1" applyAlignment="1" applyProtection="1">
      <alignment horizontal="distributed" vertical="center" indent="1"/>
      <protection/>
    </xf>
    <xf numFmtId="0" fontId="10" fillId="0" borderId="43" xfId="0" applyFont="1" applyBorder="1" applyAlignment="1">
      <alignment horizontal="distributed" vertical="center" indent="1"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27" xfId="0" applyFont="1" applyBorder="1" applyAlignment="1">
      <alignment horizontal="distributed" vertical="center" indent="1"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4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1</xdr:col>
      <xdr:colOff>219075</xdr:colOff>
      <xdr:row>41</xdr:row>
      <xdr:rowOff>0</xdr:rowOff>
    </xdr:to>
    <xdr:sp>
      <xdr:nvSpPr>
        <xdr:cNvPr id="1" name="左中かっこ 12"/>
        <xdr:cNvSpPr>
          <a:spLocks/>
        </xdr:cNvSpPr>
      </xdr:nvSpPr>
      <xdr:spPr>
        <a:xfrm>
          <a:off x="1371600" y="77343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</xdr:col>
      <xdr:colOff>219075</xdr:colOff>
      <xdr:row>43</xdr:row>
      <xdr:rowOff>190500</xdr:rowOff>
    </xdr:to>
    <xdr:sp>
      <xdr:nvSpPr>
        <xdr:cNvPr id="2" name="左中かっこ 13"/>
        <xdr:cNvSpPr>
          <a:spLocks/>
        </xdr:cNvSpPr>
      </xdr:nvSpPr>
      <xdr:spPr>
        <a:xfrm>
          <a:off x="1371600" y="8420100"/>
          <a:ext cx="219075" cy="4191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</xdr:col>
      <xdr:colOff>219075</xdr:colOff>
      <xdr:row>45</xdr:row>
      <xdr:rowOff>152400</xdr:rowOff>
    </xdr:to>
    <xdr:sp>
      <xdr:nvSpPr>
        <xdr:cNvPr id="3" name="左中かっこ 14"/>
        <xdr:cNvSpPr>
          <a:spLocks/>
        </xdr:cNvSpPr>
      </xdr:nvSpPr>
      <xdr:spPr>
        <a:xfrm>
          <a:off x="1371600" y="8877300"/>
          <a:ext cx="219075" cy="3810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1</xdr:col>
      <xdr:colOff>219075</xdr:colOff>
      <xdr:row>48</xdr:row>
      <xdr:rowOff>0</xdr:rowOff>
    </xdr:to>
    <xdr:sp>
      <xdr:nvSpPr>
        <xdr:cNvPr id="4" name="左中かっこ 15"/>
        <xdr:cNvSpPr>
          <a:spLocks/>
        </xdr:cNvSpPr>
      </xdr:nvSpPr>
      <xdr:spPr>
        <a:xfrm>
          <a:off x="1371600" y="93345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219075</xdr:colOff>
      <xdr:row>50</xdr:row>
      <xdr:rowOff>0</xdr:rowOff>
    </xdr:to>
    <xdr:sp>
      <xdr:nvSpPr>
        <xdr:cNvPr id="5" name="左中かっこ 16"/>
        <xdr:cNvSpPr>
          <a:spLocks/>
        </xdr:cNvSpPr>
      </xdr:nvSpPr>
      <xdr:spPr>
        <a:xfrm>
          <a:off x="1371600" y="97917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1</xdr:col>
      <xdr:colOff>219075</xdr:colOff>
      <xdr:row>52</xdr:row>
      <xdr:rowOff>0</xdr:rowOff>
    </xdr:to>
    <xdr:sp>
      <xdr:nvSpPr>
        <xdr:cNvPr id="6" name="左中かっこ 17"/>
        <xdr:cNvSpPr>
          <a:spLocks/>
        </xdr:cNvSpPr>
      </xdr:nvSpPr>
      <xdr:spPr>
        <a:xfrm>
          <a:off x="1371600" y="102489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0</xdr:rowOff>
    </xdr:from>
    <xdr:to>
      <xdr:col>1</xdr:col>
      <xdr:colOff>219075</xdr:colOff>
      <xdr:row>54</xdr:row>
      <xdr:rowOff>0</xdr:rowOff>
    </xdr:to>
    <xdr:sp>
      <xdr:nvSpPr>
        <xdr:cNvPr id="7" name="左中かっこ 18"/>
        <xdr:cNvSpPr>
          <a:spLocks/>
        </xdr:cNvSpPr>
      </xdr:nvSpPr>
      <xdr:spPr>
        <a:xfrm>
          <a:off x="1371600" y="107061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54</xdr:row>
      <xdr:rowOff>0</xdr:rowOff>
    </xdr:from>
    <xdr:to>
      <xdr:col>1</xdr:col>
      <xdr:colOff>219075</xdr:colOff>
      <xdr:row>56</xdr:row>
      <xdr:rowOff>0</xdr:rowOff>
    </xdr:to>
    <xdr:sp>
      <xdr:nvSpPr>
        <xdr:cNvPr id="8" name="左中かっこ 19"/>
        <xdr:cNvSpPr>
          <a:spLocks/>
        </xdr:cNvSpPr>
      </xdr:nvSpPr>
      <xdr:spPr>
        <a:xfrm>
          <a:off x="1371600" y="111633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1</xdr:col>
      <xdr:colOff>219075</xdr:colOff>
      <xdr:row>58</xdr:row>
      <xdr:rowOff>0</xdr:rowOff>
    </xdr:to>
    <xdr:sp>
      <xdr:nvSpPr>
        <xdr:cNvPr id="9" name="左中かっこ 20"/>
        <xdr:cNvSpPr>
          <a:spLocks/>
        </xdr:cNvSpPr>
      </xdr:nvSpPr>
      <xdr:spPr>
        <a:xfrm>
          <a:off x="1371600" y="116205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219075</xdr:colOff>
      <xdr:row>60</xdr:row>
      <xdr:rowOff>0</xdr:rowOff>
    </xdr:to>
    <xdr:sp>
      <xdr:nvSpPr>
        <xdr:cNvPr id="10" name="左中かっこ 22"/>
        <xdr:cNvSpPr>
          <a:spLocks/>
        </xdr:cNvSpPr>
      </xdr:nvSpPr>
      <xdr:spPr>
        <a:xfrm>
          <a:off x="1371600" y="12077700"/>
          <a:ext cx="219075" cy="457200"/>
        </a:xfrm>
        <a:prstGeom prst="leftBrace">
          <a:avLst>
            <a:gd name="adj" fmla="val -46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7"/>
  <sheetViews>
    <sheetView tabSelected="1" view="pageBreakPreview" zoomScale="75" zoomScaleNormal="75" zoomScaleSheetLayoutView="75" zoomScalePageLayoutView="0" workbookViewId="0" topLeftCell="A1">
      <selection activeCell="A3" sqref="A3:H3"/>
    </sheetView>
  </sheetViews>
  <sheetFormatPr defaultColWidth="10.59765625" defaultRowHeight="15"/>
  <cols>
    <col min="1" max="2" width="14.3984375" style="13" customWidth="1"/>
    <col min="3" max="3" width="17" style="13" bestFit="1" customWidth="1"/>
    <col min="4" max="10" width="14.3984375" style="13" customWidth="1"/>
    <col min="11" max="11" width="19.3984375" style="13" customWidth="1"/>
    <col min="12" max="15" width="14.3984375" style="13" customWidth="1"/>
    <col min="16" max="16" width="15.69921875" style="13" customWidth="1"/>
    <col min="17" max="17" width="16.5" style="13" customWidth="1"/>
    <col min="18" max="18" width="12.59765625" style="13" customWidth="1"/>
    <col min="19" max="16384" width="10.59765625" style="13" customWidth="1"/>
  </cols>
  <sheetData>
    <row r="1" spans="1:15" s="11" customFormat="1" ht="19.5" customHeight="1">
      <c r="A1" s="1" t="s">
        <v>34</v>
      </c>
      <c r="O1" s="2" t="s">
        <v>35</v>
      </c>
    </row>
    <row r="2" spans="1:18" ht="24.75" customHeight="1">
      <c r="A2" s="137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2"/>
      <c r="Q2" s="12"/>
      <c r="R2" s="12"/>
    </row>
    <row r="3" spans="1:15" ht="19.5" customHeight="1">
      <c r="A3" s="91" t="s">
        <v>66</v>
      </c>
      <c r="B3" s="91"/>
      <c r="C3" s="91"/>
      <c r="D3" s="91"/>
      <c r="E3" s="91"/>
      <c r="F3" s="91"/>
      <c r="G3" s="91"/>
      <c r="H3" s="91"/>
      <c r="J3" s="91" t="s">
        <v>95</v>
      </c>
      <c r="K3" s="91"/>
      <c r="L3" s="91"/>
      <c r="M3" s="91"/>
      <c r="N3" s="91"/>
      <c r="O3" s="91"/>
    </row>
    <row r="4" spans="2:15" ht="18" customHeight="1" thickBot="1">
      <c r="B4" s="15"/>
      <c r="C4" s="15"/>
      <c r="D4" s="15"/>
      <c r="E4" s="15"/>
      <c r="F4" s="15"/>
      <c r="G4" s="15"/>
      <c r="H4" s="16" t="s">
        <v>42</v>
      </c>
      <c r="K4" s="15"/>
      <c r="L4" s="15"/>
      <c r="M4" s="15"/>
      <c r="N4" s="16"/>
      <c r="O4" s="16" t="s">
        <v>44</v>
      </c>
    </row>
    <row r="5" spans="1:15" ht="15" customHeight="1">
      <c r="A5" s="92" t="s">
        <v>36</v>
      </c>
      <c r="B5" s="94" t="s">
        <v>82</v>
      </c>
      <c r="C5" s="95"/>
      <c r="D5" s="96" t="s">
        <v>38</v>
      </c>
      <c r="E5" s="96" t="s">
        <v>39</v>
      </c>
      <c r="F5" s="96" t="s">
        <v>40</v>
      </c>
      <c r="G5" s="96" t="s">
        <v>41</v>
      </c>
      <c r="H5" s="109" t="s">
        <v>20</v>
      </c>
      <c r="J5" s="103" t="s">
        <v>30</v>
      </c>
      <c r="K5" s="105" t="s">
        <v>92</v>
      </c>
      <c r="L5" s="107" t="s">
        <v>0</v>
      </c>
      <c r="M5" s="99" t="s">
        <v>1</v>
      </c>
      <c r="N5" s="100"/>
      <c r="O5" s="101" t="s">
        <v>21</v>
      </c>
    </row>
    <row r="6" spans="1:15" ht="15" customHeight="1">
      <c r="A6" s="93"/>
      <c r="B6" s="17" t="s">
        <v>37</v>
      </c>
      <c r="C6" s="18" t="s">
        <v>2</v>
      </c>
      <c r="D6" s="97"/>
      <c r="E6" s="97"/>
      <c r="F6" s="97"/>
      <c r="G6" s="97"/>
      <c r="H6" s="110"/>
      <c r="J6" s="104"/>
      <c r="K6" s="106"/>
      <c r="L6" s="108"/>
      <c r="M6" s="19" t="s">
        <v>3</v>
      </c>
      <c r="N6" s="20" t="s">
        <v>4</v>
      </c>
      <c r="O6" s="102"/>
    </row>
    <row r="7" spans="1:15" ht="15" customHeight="1">
      <c r="A7" s="21" t="s">
        <v>45</v>
      </c>
      <c r="B7" s="70">
        <f>SUM(D7:E7)</f>
        <v>17469</v>
      </c>
      <c r="C7" s="22">
        <v>101.4</v>
      </c>
      <c r="D7" s="23">
        <v>4572</v>
      </c>
      <c r="E7" s="23">
        <v>12897</v>
      </c>
      <c r="F7" s="23">
        <v>9550</v>
      </c>
      <c r="G7" s="23">
        <v>7919</v>
      </c>
      <c r="H7" s="23">
        <v>216367</v>
      </c>
      <c r="J7" s="24"/>
      <c r="K7" s="67" t="s">
        <v>43</v>
      </c>
      <c r="L7" s="85">
        <f>SUM(L16,L19,L26,L30)</f>
        <v>426</v>
      </c>
      <c r="M7" s="85">
        <f>SUM(M16,M19,M26,M30)</f>
        <v>6</v>
      </c>
      <c r="N7" s="85">
        <f>SUM(N16,N19,N26,N30)</f>
        <v>168</v>
      </c>
      <c r="O7" s="85">
        <f>SUM(O16,O19,O26,O30)</f>
        <v>252</v>
      </c>
    </row>
    <row r="8" spans="1:15" ht="15" customHeight="1">
      <c r="A8" s="25">
        <v>61</v>
      </c>
      <c r="B8" s="26">
        <f>SUM(D8:E8)</f>
        <v>18528</v>
      </c>
      <c r="C8" s="71">
        <f>100*B8/B7</f>
        <v>106.06216726773141</v>
      </c>
      <c r="D8" s="26">
        <v>4727</v>
      </c>
      <c r="E8" s="26">
        <v>13801</v>
      </c>
      <c r="F8" s="26">
        <v>10487</v>
      </c>
      <c r="G8" s="26">
        <v>8041</v>
      </c>
      <c r="H8" s="26">
        <v>232903</v>
      </c>
      <c r="J8" s="27" t="s">
        <v>5</v>
      </c>
      <c r="K8" s="28" t="s">
        <v>6</v>
      </c>
      <c r="L8" s="29">
        <f>SUM(M8:O8)</f>
        <v>72</v>
      </c>
      <c r="M8" s="16" t="s">
        <v>97</v>
      </c>
      <c r="N8" s="29">
        <v>38</v>
      </c>
      <c r="O8" s="29">
        <v>34</v>
      </c>
    </row>
    <row r="9" spans="1:15" ht="15" customHeight="1">
      <c r="A9" s="30">
        <v>62</v>
      </c>
      <c r="B9" s="26">
        <f>SUM(D9:E9)</f>
        <v>18763</v>
      </c>
      <c r="C9" s="71">
        <f>100*B9/B8</f>
        <v>101.26835060449051</v>
      </c>
      <c r="D9" s="26">
        <v>4605</v>
      </c>
      <c r="E9" s="26">
        <v>14158</v>
      </c>
      <c r="F9" s="26">
        <v>10670</v>
      </c>
      <c r="G9" s="26">
        <v>8093</v>
      </c>
      <c r="H9" s="26">
        <v>239950</v>
      </c>
      <c r="J9" s="27"/>
      <c r="K9" s="28" t="s">
        <v>7</v>
      </c>
      <c r="L9" s="29">
        <f aca="true" t="shared" si="0" ref="L9:L15">SUM(M9:O9)</f>
        <v>57</v>
      </c>
      <c r="M9" s="16" t="s">
        <v>97</v>
      </c>
      <c r="N9" s="29">
        <v>9</v>
      </c>
      <c r="O9" s="29">
        <v>48</v>
      </c>
    </row>
    <row r="10" spans="1:15" ht="15" customHeight="1">
      <c r="A10" s="30">
        <v>63</v>
      </c>
      <c r="B10" s="26">
        <f>SUM(D10:E10)</f>
        <v>19668</v>
      </c>
      <c r="C10" s="71">
        <f>100*B10/B9</f>
        <v>104.8233224964025</v>
      </c>
      <c r="D10" s="26">
        <v>4959</v>
      </c>
      <c r="E10" s="26">
        <v>14709</v>
      </c>
      <c r="F10" s="26">
        <v>11336</v>
      </c>
      <c r="G10" s="26">
        <v>8332</v>
      </c>
      <c r="H10" s="26">
        <v>254323</v>
      </c>
      <c r="J10" s="27"/>
      <c r="K10" s="28" t="s">
        <v>8</v>
      </c>
      <c r="L10" s="29">
        <f t="shared" si="0"/>
        <v>19</v>
      </c>
      <c r="M10" s="16" t="s">
        <v>97</v>
      </c>
      <c r="N10" s="29">
        <v>13</v>
      </c>
      <c r="O10" s="29">
        <v>6</v>
      </c>
    </row>
    <row r="11" spans="1:15" ht="15" customHeight="1">
      <c r="A11" s="8" t="s">
        <v>33</v>
      </c>
      <c r="B11" s="72">
        <f>SUM(D11:E11)</f>
        <v>21066</v>
      </c>
      <c r="C11" s="73">
        <f>100*B11/B10</f>
        <v>107.10799267846248</v>
      </c>
      <c r="D11" s="66">
        <v>5112</v>
      </c>
      <c r="E11" s="66">
        <v>15954</v>
      </c>
      <c r="F11" s="66">
        <v>11970</v>
      </c>
      <c r="G11" s="66">
        <v>9096</v>
      </c>
      <c r="H11" s="66">
        <v>281474</v>
      </c>
      <c r="J11" s="27"/>
      <c r="K11" s="28" t="s">
        <v>22</v>
      </c>
      <c r="L11" s="29">
        <f t="shared" si="0"/>
        <v>49</v>
      </c>
      <c r="M11" s="16" t="s">
        <v>97</v>
      </c>
      <c r="N11" s="29">
        <v>29</v>
      </c>
      <c r="O11" s="29">
        <v>20</v>
      </c>
    </row>
    <row r="12" spans="1:15" ht="15" customHeight="1">
      <c r="A12" s="31" t="s">
        <v>46</v>
      </c>
      <c r="B12" s="32"/>
      <c r="C12" s="29"/>
      <c r="D12" s="31"/>
      <c r="E12" s="33"/>
      <c r="F12" s="33"/>
      <c r="G12" s="33"/>
      <c r="H12" s="33"/>
      <c r="J12" s="34"/>
      <c r="K12" s="28" t="s">
        <v>9</v>
      </c>
      <c r="L12" s="29">
        <f t="shared" si="0"/>
        <v>56</v>
      </c>
      <c r="M12" s="16">
        <v>3</v>
      </c>
      <c r="N12" s="29">
        <v>20</v>
      </c>
      <c r="O12" s="29">
        <v>33</v>
      </c>
    </row>
    <row r="13" spans="10:15" ht="15" customHeight="1">
      <c r="J13" s="27"/>
      <c r="K13" s="28" t="s">
        <v>10</v>
      </c>
      <c r="L13" s="29">
        <f t="shared" si="0"/>
        <v>13</v>
      </c>
      <c r="M13" s="16" t="s">
        <v>97</v>
      </c>
      <c r="N13" s="29">
        <v>2</v>
      </c>
      <c r="O13" s="29">
        <v>11</v>
      </c>
    </row>
    <row r="14" spans="1:15" ht="15" customHeight="1">
      <c r="A14" s="33"/>
      <c r="B14" s="33"/>
      <c r="C14" s="33"/>
      <c r="D14" s="33"/>
      <c r="E14" s="33"/>
      <c r="F14" s="33"/>
      <c r="G14" s="33"/>
      <c r="H14" s="33"/>
      <c r="J14" s="27"/>
      <c r="K14" s="28" t="s">
        <v>11</v>
      </c>
      <c r="L14" s="29">
        <f t="shared" si="0"/>
        <v>11</v>
      </c>
      <c r="M14" s="16" t="s">
        <v>97</v>
      </c>
      <c r="N14" s="16" t="s">
        <v>97</v>
      </c>
      <c r="O14" s="29">
        <v>11</v>
      </c>
    </row>
    <row r="15" spans="10:15" ht="15" customHeight="1">
      <c r="J15" s="27"/>
      <c r="K15" s="28" t="s">
        <v>12</v>
      </c>
      <c r="L15" s="29">
        <f t="shared" si="0"/>
        <v>17</v>
      </c>
      <c r="M15" s="16" t="s">
        <v>97</v>
      </c>
      <c r="N15" s="16" t="s">
        <v>97</v>
      </c>
      <c r="O15" s="29">
        <v>17</v>
      </c>
    </row>
    <row r="16" spans="1:15" ht="15" customHeight="1">
      <c r="A16" s="33"/>
      <c r="B16" s="33"/>
      <c r="C16" s="33"/>
      <c r="D16" s="33"/>
      <c r="E16" s="33"/>
      <c r="F16" s="33"/>
      <c r="G16" s="33"/>
      <c r="H16" s="33"/>
      <c r="J16" s="34"/>
      <c r="K16" s="9" t="s">
        <v>83</v>
      </c>
      <c r="L16" s="86">
        <f>SUM(L8:L15)</f>
        <v>294</v>
      </c>
      <c r="M16" s="86">
        <f>SUM(M8:M15)</f>
        <v>3</v>
      </c>
      <c r="N16" s="86">
        <f>SUM(N8:N15)</f>
        <v>111</v>
      </c>
      <c r="O16" s="86">
        <f>SUM(O8:O15)</f>
        <v>180</v>
      </c>
    </row>
    <row r="17" spans="10:11" ht="15" customHeight="1">
      <c r="J17" s="34"/>
      <c r="K17" s="35"/>
    </row>
    <row r="18" spans="1:15" ht="15" customHeight="1">
      <c r="A18" s="91" t="s">
        <v>67</v>
      </c>
      <c r="B18" s="91"/>
      <c r="C18" s="91"/>
      <c r="D18" s="91"/>
      <c r="E18" s="91"/>
      <c r="F18" s="91"/>
      <c r="G18" s="91"/>
      <c r="H18" s="91"/>
      <c r="J18" s="36" t="s">
        <v>13</v>
      </c>
      <c r="K18" s="28" t="s">
        <v>14</v>
      </c>
      <c r="L18" s="29">
        <f>SUM(M18:O18)</f>
        <v>10</v>
      </c>
      <c r="M18" s="16" t="s">
        <v>97</v>
      </c>
      <c r="N18" s="16">
        <v>4</v>
      </c>
      <c r="O18" s="29">
        <v>6</v>
      </c>
    </row>
    <row r="19" spans="8:15" ht="14.25" customHeight="1" thickBot="1">
      <c r="H19" s="37" t="s">
        <v>55</v>
      </c>
      <c r="J19" s="36"/>
      <c r="K19" s="9" t="s">
        <v>29</v>
      </c>
      <c r="L19" s="87">
        <f>SUM(L18)</f>
        <v>10</v>
      </c>
      <c r="M19" s="87" t="s">
        <v>54</v>
      </c>
      <c r="N19" s="87">
        <f>SUM(N18)</f>
        <v>4</v>
      </c>
      <c r="O19" s="87">
        <f>SUM(O18)</f>
        <v>6</v>
      </c>
    </row>
    <row r="20" spans="1:11" ht="18" customHeight="1">
      <c r="A20" s="116" t="s">
        <v>85</v>
      </c>
      <c r="B20" s="117"/>
      <c r="C20" s="96" t="s">
        <v>45</v>
      </c>
      <c r="D20" s="96" t="s">
        <v>47</v>
      </c>
      <c r="E20" s="96" t="s">
        <v>48</v>
      </c>
      <c r="F20" s="96" t="s">
        <v>49</v>
      </c>
      <c r="G20" s="111" t="s">
        <v>33</v>
      </c>
      <c r="H20" s="38"/>
      <c r="J20" s="27"/>
      <c r="K20" s="35"/>
    </row>
    <row r="21" spans="1:15" ht="15" customHeight="1">
      <c r="A21" s="118"/>
      <c r="B21" s="119"/>
      <c r="C21" s="120"/>
      <c r="D21" s="120"/>
      <c r="E21" s="98"/>
      <c r="F21" s="98"/>
      <c r="G21" s="98"/>
      <c r="H21" s="69" t="s">
        <v>93</v>
      </c>
      <c r="J21" s="36" t="s">
        <v>15</v>
      </c>
      <c r="K21" s="28" t="s">
        <v>16</v>
      </c>
      <c r="L21" s="29">
        <f>SUM(M21:O21)</f>
        <v>37</v>
      </c>
      <c r="M21" s="16" t="s">
        <v>97</v>
      </c>
      <c r="N21" s="32">
        <v>18</v>
      </c>
      <c r="O21" s="32">
        <v>19</v>
      </c>
    </row>
    <row r="22" spans="1:15" ht="15" customHeight="1">
      <c r="A22" s="112" t="s">
        <v>84</v>
      </c>
      <c r="B22" s="113"/>
      <c r="C22" s="74">
        <f>SUM(C24:C31)</f>
        <v>24878</v>
      </c>
      <c r="D22" s="74">
        <f>SUM(D24:D31)</f>
        <v>20401</v>
      </c>
      <c r="E22" s="74">
        <f>SUM(E24:E31)</f>
        <v>21355</v>
      </c>
      <c r="F22" s="74">
        <f>SUM(F24:F31)</f>
        <v>16649</v>
      </c>
      <c r="G22" s="74">
        <f>SUM(G24:G31)</f>
        <v>22649</v>
      </c>
      <c r="H22" s="75">
        <f>100*G22/F22</f>
        <v>136.03820049252207</v>
      </c>
      <c r="J22" s="27"/>
      <c r="K22" s="28" t="s">
        <v>17</v>
      </c>
      <c r="L22" s="29">
        <f>SUM(M22:O22)</f>
        <v>13</v>
      </c>
      <c r="M22" s="29">
        <v>1</v>
      </c>
      <c r="N22" s="29">
        <v>2</v>
      </c>
      <c r="O22" s="29">
        <v>10</v>
      </c>
    </row>
    <row r="23" spans="1:15" ht="15" customHeight="1">
      <c r="A23" s="59"/>
      <c r="B23" s="68"/>
      <c r="C23" s="39"/>
      <c r="D23" s="40"/>
      <c r="E23" s="40"/>
      <c r="F23" s="40"/>
      <c r="G23" s="40"/>
      <c r="H23" s="41"/>
      <c r="J23" s="34"/>
      <c r="K23" s="28" t="s">
        <v>56</v>
      </c>
      <c r="L23" s="29">
        <f>SUM(M23:O23)</f>
        <v>1</v>
      </c>
      <c r="M23" s="16" t="s">
        <v>97</v>
      </c>
      <c r="N23" s="32">
        <v>1</v>
      </c>
      <c r="O23" s="16" t="s">
        <v>97</v>
      </c>
    </row>
    <row r="24" spans="1:15" ht="15" customHeight="1">
      <c r="A24" s="114" t="s">
        <v>86</v>
      </c>
      <c r="B24" s="115"/>
      <c r="C24" s="39">
        <v>8030</v>
      </c>
      <c r="D24" s="40">
        <v>7745</v>
      </c>
      <c r="E24" s="40">
        <v>6313</v>
      </c>
      <c r="F24" s="40">
        <v>3909</v>
      </c>
      <c r="G24" s="40">
        <v>6182</v>
      </c>
      <c r="H24" s="42">
        <f>100*G24/F24</f>
        <v>158.14786390381173</v>
      </c>
      <c r="J24" s="27"/>
      <c r="K24" s="28" t="s">
        <v>18</v>
      </c>
      <c r="L24" s="29">
        <f>SUM(M24:O24)</f>
        <v>39</v>
      </c>
      <c r="M24" s="32">
        <v>2</v>
      </c>
      <c r="N24" s="32">
        <v>14</v>
      </c>
      <c r="O24" s="32">
        <v>23</v>
      </c>
    </row>
    <row r="25" spans="1:15" ht="15" customHeight="1">
      <c r="A25" s="123" t="s">
        <v>57</v>
      </c>
      <c r="B25" s="115"/>
      <c r="C25" s="39">
        <v>2507</v>
      </c>
      <c r="D25" s="40">
        <v>2708</v>
      </c>
      <c r="E25" s="40">
        <v>2886</v>
      </c>
      <c r="F25" s="40">
        <v>2035</v>
      </c>
      <c r="G25" s="40">
        <v>2539</v>
      </c>
      <c r="H25" s="42">
        <f aca="true" t="shared" si="1" ref="H25:H31">100*G25/F25</f>
        <v>124.76658476658477</v>
      </c>
      <c r="J25" s="27"/>
      <c r="K25" s="28" t="s">
        <v>58</v>
      </c>
      <c r="L25" s="29">
        <f>SUM(M25:O25)</f>
        <v>1</v>
      </c>
      <c r="M25" s="16" t="s">
        <v>97</v>
      </c>
      <c r="N25" s="16" t="s">
        <v>97</v>
      </c>
      <c r="O25" s="32">
        <v>1</v>
      </c>
    </row>
    <row r="26" spans="1:15" ht="15" customHeight="1">
      <c r="A26" s="114" t="s">
        <v>87</v>
      </c>
      <c r="B26" s="115"/>
      <c r="C26" s="39">
        <v>1503</v>
      </c>
      <c r="D26" s="40">
        <v>926</v>
      </c>
      <c r="E26" s="40">
        <v>775</v>
      </c>
      <c r="F26" s="40">
        <v>699</v>
      </c>
      <c r="G26" s="40">
        <v>841</v>
      </c>
      <c r="H26" s="42">
        <f t="shared" si="1"/>
        <v>120.31473533619456</v>
      </c>
      <c r="J26" s="34"/>
      <c r="K26" s="9" t="s">
        <v>29</v>
      </c>
      <c r="L26" s="86">
        <f>SUM(L21:L25)</f>
        <v>91</v>
      </c>
      <c r="M26" s="86">
        <f>SUM(M21:M25)</f>
        <v>3</v>
      </c>
      <c r="N26" s="86">
        <f>SUM(N21:N25)</f>
        <v>35</v>
      </c>
      <c r="O26" s="86">
        <f>SUM(O21:O25)</f>
        <v>53</v>
      </c>
    </row>
    <row r="27" spans="1:15" ht="15" customHeight="1">
      <c r="A27" s="123" t="s">
        <v>50</v>
      </c>
      <c r="B27" s="115"/>
      <c r="C27" s="39">
        <v>1908</v>
      </c>
      <c r="D27" s="40">
        <v>1452</v>
      </c>
      <c r="E27" s="40">
        <v>1461</v>
      </c>
      <c r="F27" s="40">
        <v>997</v>
      </c>
      <c r="G27" s="40">
        <v>236</v>
      </c>
      <c r="H27" s="42">
        <f t="shared" si="1"/>
        <v>23.67101303911735</v>
      </c>
      <c r="J27" s="36"/>
      <c r="K27" s="43"/>
      <c r="L27" s="32"/>
      <c r="M27" s="84"/>
      <c r="N27" s="84"/>
      <c r="O27" s="32"/>
    </row>
    <row r="28" spans="1:15" ht="15" customHeight="1">
      <c r="A28" s="114" t="s">
        <v>88</v>
      </c>
      <c r="B28" s="115"/>
      <c r="C28" s="39">
        <v>45</v>
      </c>
      <c r="D28" s="40">
        <v>43</v>
      </c>
      <c r="E28" s="40">
        <v>31</v>
      </c>
      <c r="F28" s="40">
        <v>29</v>
      </c>
      <c r="G28" s="40">
        <v>47</v>
      </c>
      <c r="H28" s="42">
        <f t="shared" si="1"/>
        <v>162.06896551724137</v>
      </c>
      <c r="J28" s="36" t="s">
        <v>19</v>
      </c>
      <c r="K28" s="43" t="s">
        <v>59</v>
      </c>
      <c r="L28" s="29">
        <f>SUM(M28:O28)</f>
        <v>16</v>
      </c>
      <c r="M28" s="16" t="s">
        <v>97</v>
      </c>
      <c r="N28" s="16">
        <v>13</v>
      </c>
      <c r="O28" s="32">
        <v>3</v>
      </c>
    </row>
    <row r="29" spans="1:15" ht="15" customHeight="1">
      <c r="A29" s="114" t="s">
        <v>89</v>
      </c>
      <c r="B29" s="115"/>
      <c r="C29" s="39">
        <v>629</v>
      </c>
      <c r="D29" s="40">
        <v>429</v>
      </c>
      <c r="E29" s="40">
        <v>259</v>
      </c>
      <c r="F29" s="40">
        <v>101</v>
      </c>
      <c r="G29" s="40">
        <v>104</v>
      </c>
      <c r="H29" s="42">
        <f t="shared" si="1"/>
        <v>102.97029702970298</v>
      </c>
      <c r="J29" s="34"/>
      <c r="K29" s="43" t="s">
        <v>60</v>
      </c>
      <c r="L29" s="29">
        <f>SUM(M29:O29)</f>
        <v>15</v>
      </c>
      <c r="M29" s="16" t="s">
        <v>97</v>
      </c>
      <c r="N29" s="29">
        <v>5</v>
      </c>
      <c r="O29" s="29">
        <v>10</v>
      </c>
    </row>
    <row r="30" spans="1:15" ht="15" customHeight="1">
      <c r="A30" s="114" t="s">
        <v>90</v>
      </c>
      <c r="B30" s="115"/>
      <c r="C30" s="39">
        <v>10103</v>
      </c>
      <c r="D30" s="40">
        <v>6957</v>
      </c>
      <c r="E30" s="40">
        <v>9465</v>
      </c>
      <c r="F30" s="40">
        <v>8721</v>
      </c>
      <c r="G30" s="40">
        <v>12531</v>
      </c>
      <c r="H30" s="42">
        <f t="shared" si="1"/>
        <v>143.68765049879602</v>
      </c>
      <c r="J30" s="44"/>
      <c r="K30" s="10" t="s">
        <v>29</v>
      </c>
      <c r="L30" s="88">
        <f>SUM(L28:L29)</f>
        <v>31</v>
      </c>
      <c r="M30" s="89" t="s">
        <v>54</v>
      </c>
      <c r="N30" s="88">
        <f>SUM(N28:N29)</f>
        <v>18</v>
      </c>
      <c r="O30" s="88">
        <f>SUM(O28:O29)</f>
        <v>13</v>
      </c>
    </row>
    <row r="31" spans="1:12" ht="15" customHeight="1">
      <c r="A31" s="114" t="s">
        <v>91</v>
      </c>
      <c r="B31" s="115"/>
      <c r="C31" s="39">
        <v>153</v>
      </c>
      <c r="D31" s="40">
        <v>141</v>
      </c>
      <c r="E31" s="40">
        <v>165</v>
      </c>
      <c r="F31" s="40">
        <v>158</v>
      </c>
      <c r="G31" s="40">
        <v>169</v>
      </c>
      <c r="H31" s="42">
        <f t="shared" si="1"/>
        <v>106.9620253164557</v>
      </c>
      <c r="J31" s="32" t="s">
        <v>51</v>
      </c>
      <c r="K31" s="32"/>
      <c r="L31" s="4"/>
    </row>
    <row r="32" spans="1:15" ht="15" customHeight="1">
      <c r="A32" s="121"/>
      <c r="B32" s="122"/>
      <c r="C32" s="45"/>
      <c r="D32" s="46"/>
      <c r="E32" s="46"/>
      <c r="F32" s="46"/>
      <c r="G32" s="46"/>
      <c r="H32" s="47"/>
      <c r="I32" s="126"/>
      <c r="J32" s="126"/>
      <c r="K32" s="126"/>
      <c r="L32" s="48"/>
      <c r="M32" s="48"/>
      <c r="N32" s="48"/>
      <c r="O32" s="48"/>
    </row>
    <row r="33" spans="1:15" ht="15" customHeight="1">
      <c r="A33" s="49" t="s">
        <v>46</v>
      </c>
      <c r="B33" s="50"/>
      <c r="C33" s="40"/>
      <c r="D33" s="40"/>
      <c r="E33" s="40"/>
      <c r="F33" s="40"/>
      <c r="G33" s="40"/>
      <c r="H33" s="42"/>
      <c r="I33" s="7"/>
      <c r="J33" s="7"/>
      <c r="K33" s="7"/>
      <c r="L33" s="48"/>
      <c r="M33" s="48"/>
      <c r="N33" s="48"/>
      <c r="O33" s="48"/>
    </row>
    <row r="34" ht="15" customHeight="1">
      <c r="I34" s="33"/>
    </row>
    <row r="35" ht="15" customHeight="1">
      <c r="A35" s="49"/>
    </row>
    <row r="36" spans="1:17" ht="15" customHeight="1">
      <c r="A36" s="91" t="s">
        <v>94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14"/>
      <c r="Q36" s="14"/>
    </row>
    <row r="37" spans="2:15" ht="15" customHeight="1" thickBot="1">
      <c r="B37" s="15"/>
      <c r="C37" s="15"/>
      <c r="D37" s="15"/>
      <c r="E37" s="15"/>
      <c r="F37" s="15"/>
      <c r="G37" s="15"/>
      <c r="H37" s="15"/>
      <c r="I37" s="15"/>
      <c r="J37" s="51"/>
      <c r="K37" s="51"/>
      <c r="L37" s="51"/>
      <c r="M37" s="15"/>
      <c r="O37" s="16" t="s">
        <v>31</v>
      </c>
    </row>
    <row r="38" spans="1:16" ht="15" customHeight="1">
      <c r="A38" s="134" t="s">
        <v>68</v>
      </c>
      <c r="B38" s="135"/>
      <c r="C38" s="132" t="s">
        <v>69</v>
      </c>
      <c r="D38" s="124" t="s">
        <v>70</v>
      </c>
      <c r="E38" s="124" t="s">
        <v>71</v>
      </c>
      <c r="F38" s="124" t="s">
        <v>72</v>
      </c>
      <c r="G38" s="124" t="s">
        <v>73</v>
      </c>
      <c r="H38" s="124" t="s">
        <v>74</v>
      </c>
      <c r="I38" s="124" t="s">
        <v>75</v>
      </c>
      <c r="J38" s="124" t="s">
        <v>76</v>
      </c>
      <c r="K38" s="124" t="s">
        <v>77</v>
      </c>
      <c r="L38" s="124" t="s">
        <v>78</v>
      </c>
      <c r="M38" s="124" t="s">
        <v>79</v>
      </c>
      <c r="N38" s="124" t="s">
        <v>80</v>
      </c>
      <c r="O38" s="129" t="s">
        <v>81</v>
      </c>
      <c r="P38" s="32"/>
    </row>
    <row r="39" spans="1:16" ht="15" customHeight="1">
      <c r="A39" s="131"/>
      <c r="B39" s="136"/>
      <c r="C39" s="133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30"/>
      <c r="P39" s="32"/>
    </row>
    <row r="40" spans="1:15" s="64" customFormat="1" ht="18" customHeight="1">
      <c r="A40" s="127" t="s">
        <v>23</v>
      </c>
      <c r="B40" s="63" t="s">
        <v>24</v>
      </c>
      <c r="C40" s="83">
        <f>SUM(C43,C45,C47,C49,C51,C53,C55,C57,C59)</f>
        <v>6264650</v>
      </c>
      <c r="D40" s="83">
        <f aca="true" t="shared" si="2" ref="D40:O40">SUM(D43,D45,D47,D49,D51,D53,D55,D57,D59)</f>
        <v>403086</v>
      </c>
      <c r="E40" s="83">
        <f t="shared" si="2"/>
        <v>466827</v>
      </c>
      <c r="F40" s="83">
        <f t="shared" si="2"/>
        <v>484876</v>
      </c>
      <c r="G40" s="83">
        <f t="shared" si="2"/>
        <v>403887</v>
      </c>
      <c r="H40" s="83">
        <f t="shared" si="2"/>
        <v>501979</v>
      </c>
      <c r="I40" s="83">
        <f t="shared" si="2"/>
        <v>539340</v>
      </c>
      <c r="J40" s="83">
        <f t="shared" si="2"/>
        <v>482601</v>
      </c>
      <c r="K40" s="83">
        <f t="shared" si="2"/>
        <v>640937</v>
      </c>
      <c r="L40" s="83">
        <f t="shared" si="2"/>
        <v>545951</v>
      </c>
      <c r="M40" s="83">
        <f t="shared" si="2"/>
        <v>655002</v>
      </c>
      <c r="N40" s="83">
        <f t="shared" si="2"/>
        <v>666873</v>
      </c>
      <c r="O40" s="83">
        <f t="shared" si="2"/>
        <v>473291</v>
      </c>
    </row>
    <row r="41" spans="1:15" s="64" customFormat="1" ht="18" customHeight="1">
      <c r="A41" s="128"/>
      <c r="B41" s="65" t="s">
        <v>25</v>
      </c>
      <c r="C41" s="83">
        <f>SUM(C44,C46,C48,C50,C52,C54,C56,C58,C60)</f>
        <v>121953843</v>
      </c>
      <c r="D41" s="83">
        <f aca="true" t="shared" si="3" ref="D41:O41">SUM(D44,D46,D48,D50,D52,D54,D56,D58,D60)</f>
        <v>8470622</v>
      </c>
      <c r="E41" s="83">
        <f t="shared" si="3"/>
        <v>9361018</v>
      </c>
      <c r="F41" s="83">
        <f t="shared" si="3"/>
        <v>8907611</v>
      </c>
      <c r="G41" s="83">
        <f t="shared" si="3"/>
        <v>7898521</v>
      </c>
      <c r="H41" s="83">
        <f t="shared" si="3"/>
        <v>10018929</v>
      </c>
      <c r="I41" s="83">
        <f t="shared" si="3"/>
        <v>10512222</v>
      </c>
      <c r="J41" s="83">
        <f t="shared" si="3"/>
        <v>8906605</v>
      </c>
      <c r="K41" s="83">
        <f t="shared" si="3"/>
        <v>10819782</v>
      </c>
      <c r="L41" s="83">
        <f t="shared" si="3"/>
        <v>10111183</v>
      </c>
      <c r="M41" s="83">
        <f t="shared" si="3"/>
        <v>13484213</v>
      </c>
      <c r="N41" s="83">
        <f t="shared" si="3"/>
        <v>13468353</v>
      </c>
      <c r="O41" s="83">
        <f t="shared" si="3"/>
        <v>9994784</v>
      </c>
    </row>
    <row r="42" spans="1:15" ht="18" customHeight="1">
      <c r="A42" s="52"/>
      <c r="B42" s="53"/>
      <c r="C42" s="77"/>
      <c r="D42" s="77"/>
      <c r="E42" s="77"/>
      <c r="F42" s="77"/>
      <c r="G42" s="77"/>
      <c r="H42" s="77"/>
      <c r="I42" s="77"/>
      <c r="J42" s="77"/>
      <c r="K42" s="76"/>
      <c r="L42" s="77"/>
      <c r="M42" s="77"/>
      <c r="N42" s="77"/>
      <c r="O42" s="77"/>
    </row>
    <row r="43" spans="1:15" ht="18" customHeight="1">
      <c r="A43" s="90" t="s">
        <v>61</v>
      </c>
      <c r="B43" s="55" t="s">
        <v>24</v>
      </c>
      <c r="C43" s="78">
        <f>SUM(D43:O43)</f>
        <v>878195</v>
      </c>
      <c r="D43" s="79">
        <v>54145</v>
      </c>
      <c r="E43" s="79">
        <v>62592</v>
      </c>
      <c r="F43" s="79">
        <v>62914</v>
      </c>
      <c r="G43" s="79">
        <v>57118</v>
      </c>
      <c r="H43" s="79">
        <v>70394</v>
      </c>
      <c r="I43" s="79">
        <v>76747</v>
      </c>
      <c r="J43" s="79">
        <v>68506</v>
      </c>
      <c r="K43" s="76">
        <v>93354</v>
      </c>
      <c r="L43" s="79">
        <v>72684</v>
      </c>
      <c r="M43" s="79">
        <v>92284</v>
      </c>
      <c r="N43" s="79">
        <v>99262</v>
      </c>
      <c r="O43" s="79">
        <v>68195</v>
      </c>
    </row>
    <row r="44" spans="1:16" ht="18" customHeight="1">
      <c r="A44" s="90"/>
      <c r="B44" s="56" t="s">
        <v>25</v>
      </c>
      <c r="C44" s="78">
        <f aca="true" t="shared" si="4" ref="C44:C60">SUM(D44:O44)</f>
        <v>16865665</v>
      </c>
      <c r="D44" s="76">
        <v>1173871</v>
      </c>
      <c r="E44" s="76">
        <v>1304065</v>
      </c>
      <c r="F44" s="76">
        <v>1169468</v>
      </c>
      <c r="G44" s="76">
        <v>1141660</v>
      </c>
      <c r="H44" s="76">
        <v>1410385</v>
      </c>
      <c r="I44" s="76">
        <v>1501600</v>
      </c>
      <c r="J44" s="76">
        <v>1216439</v>
      </c>
      <c r="K44" s="76">
        <v>1455863</v>
      </c>
      <c r="L44" s="76">
        <v>1411734</v>
      </c>
      <c r="M44" s="76">
        <v>1847367</v>
      </c>
      <c r="N44" s="76">
        <v>1930243</v>
      </c>
      <c r="O44" s="76">
        <v>1302970</v>
      </c>
      <c r="P44" s="12"/>
    </row>
    <row r="45" spans="1:15" ht="18" customHeight="1">
      <c r="A45" s="90" t="s">
        <v>62</v>
      </c>
      <c r="B45" s="55" t="s">
        <v>24</v>
      </c>
      <c r="C45" s="78">
        <f t="shared" si="4"/>
        <v>1844611</v>
      </c>
      <c r="D45" s="79">
        <v>128363</v>
      </c>
      <c r="E45" s="79">
        <v>147515</v>
      </c>
      <c r="F45" s="79">
        <v>136601</v>
      </c>
      <c r="G45" s="79">
        <v>123466</v>
      </c>
      <c r="H45" s="76">
        <v>145576</v>
      </c>
      <c r="I45" s="79">
        <v>161934</v>
      </c>
      <c r="J45" s="79">
        <v>144995</v>
      </c>
      <c r="K45" s="76">
        <v>164670</v>
      </c>
      <c r="L45" s="79">
        <v>180949</v>
      </c>
      <c r="M45" s="79">
        <v>190966</v>
      </c>
      <c r="N45" s="79">
        <v>182439</v>
      </c>
      <c r="O45" s="79">
        <v>137137</v>
      </c>
    </row>
    <row r="46" spans="1:15" ht="18" customHeight="1">
      <c r="A46" s="90"/>
      <c r="B46" s="56" t="s">
        <v>25</v>
      </c>
      <c r="C46" s="78">
        <f t="shared" si="4"/>
        <v>40951914</v>
      </c>
      <c r="D46" s="76">
        <v>3064065</v>
      </c>
      <c r="E46" s="76">
        <v>3380343</v>
      </c>
      <c r="F46" s="76">
        <v>3023543</v>
      </c>
      <c r="G46" s="76">
        <v>2743624</v>
      </c>
      <c r="H46" s="79">
        <v>3372489</v>
      </c>
      <c r="I46" s="76">
        <v>3643513</v>
      </c>
      <c r="J46" s="76">
        <v>3076391</v>
      </c>
      <c r="K46" s="76">
        <v>3200797</v>
      </c>
      <c r="L46" s="76">
        <v>3447034</v>
      </c>
      <c r="M46" s="76">
        <v>4416548</v>
      </c>
      <c r="N46" s="76">
        <v>4352566</v>
      </c>
      <c r="O46" s="76">
        <v>3231001</v>
      </c>
    </row>
    <row r="47" spans="1:15" ht="18" customHeight="1">
      <c r="A47" s="90" t="s">
        <v>63</v>
      </c>
      <c r="B47" s="55" t="s">
        <v>24</v>
      </c>
      <c r="C47" s="78">
        <f t="shared" si="4"/>
        <v>1206534</v>
      </c>
      <c r="D47" s="79">
        <v>76273</v>
      </c>
      <c r="E47" s="79">
        <v>89401</v>
      </c>
      <c r="F47" s="79">
        <v>90717</v>
      </c>
      <c r="G47" s="79">
        <v>74859</v>
      </c>
      <c r="H47" s="76">
        <v>91033</v>
      </c>
      <c r="I47" s="79">
        <v>107644</v>
      </c>
      <c r="J47" s="79">
        <v>96653</v>
      </c>
      <c r="K47" s="76">
        <v>133360</v>
      </c>
      <c r="L47" s="79">
        <v>109555</v>
      </c>
      <c r="M47" s="79">
        <v>120462</v>
      </c>
      <c r="N47" s="79">
        <v>127344</v>
      </c>
      <c r="O47" s="79">
        <v>89233</v>
      </c>
    </row>
    <row r="48" spans="1:15" ht="18" customHeight="1">
      <c r="A48" s="90"/>
      <c r="B48" s="56" t="s">
        <v>25</v>
      </c>
      <c r="C48" s="78">
        <f t="shared" si="4"/>
        <v>22793543</v>
      </c>
      <c r="D48" s="76">
        <v>1583751</v>
      </c>
      <c r="E48" s="76">
        <v>1760791</v>
      </c>
      <c r="F48" s="76">
        <v>1601151</v>
      </c>
      <c r="G48" s="76">
        <v>1425682</v>
      </c>
      <c r="H48" s="79">
        <v>1814483</v>
      </c>
      <c r="I48" s="76">
        <v>2005308</v>
      </c>
      <c r="J48" s="76">
        <v>1700495</v>
      </c>
      <c r="K48" s="76">
        <v>2199977</v>
      </c>
      <c r="L48" s="76">
        <v>2006820</v>
      </c>
      <c r="M48" s="76">
        <v>2417077</v>
      </c>
      <c r="N48" s="76">
        <v>2483981</v>
      </c>
      <c r="O48" s="76">
        <v>1794027</v>
      </c>
    </row>
    <row r="49" spans="1:15" ht="18" customHeight="1">
      <c r="A49" s="90" t="s">
        <v>64</v>
      </c>
      <c r="B49" s="55" t="s">
        <v>24</v>
      </c>
      <c r="C49" s="78">
        <f t="shared" si="4"/>
        <v>677499</v>
      </c>
      <c r="D49" s="79">
        <v>50423</v>
      </c>
      <c r="E49" s="79">
        <v>60014</v>
      </c>
      <c r="F49" s="79">
        <v>58677</v>
      </c>
      <c r="G49" s="79">
        <v>38197</v>
      </c>
      <c r="H49" s="76">
        <v>46577</v>
      </c>
      <c r="I49" s="79">
        <v>52848</v>
      </c>
      <c r="J49" s="79">
        <v>49502</v>
      </c>
      <c r="K49" s="76">
        <v>62538</v>
      </c>
      <c r="L49" s="79">
        <v>50042</v>
      </c>
      <c r="M49" s="79">
        <v>70366</v>
      </c>
      <c r="N49" s="79">
        <v>74699</v>
      </c>
      <c r="O49" s="79">
        <v>63616</v>
      </c>
    </row>
    <row r="50" spans="1:15" ht="18" customHeight="1">
      <c r="A50" s="90"/>
      <c r="B50" s="56" t="s">
        <v>25</v>
      </c>
      <c r="C50" s="78">
        <f t="shared" si="4"/>
        <v>11128715</v>
      </c>
      <c r="D50" s="76">
        <v>948460</v>
      </c>
      <c r="E50" s="76">
        <v>1039182</v>
      </c>
      <c r="F50" s="76">
        <v>948944</v>
      </c>
      <c r="G50" s="76">
        <v>637900</v>
      </c>
      <c r="H50" s="76">
        <v>776542</v>
      </c>
      <c r="I50" s="76">
        <v>839554</v>
      </c>
      <c r="J50" s="76">
        <v>727721</v>
      </c>
      <c r="K50" s="76">
        <v>907238</v>
      </c>
      <c r="L50" s="76">
        <v>807936</v>
      </c>
      <c r="M50" s="76">
        <v>1125131</v>
      </c>
      <c r="N50" s="76">
        <v>1249152</v>
      </c>
      <c r="O50" s="76">
        <v>1120955</v>
      </c>
    </row>
    <row r="51" spans="1:15" ht="18" customHeight="1">
      <c r="A51" s="90" t="s">
        <v>26</v>
      </c>
      <c r="B51" s="55" t="s">
        <v>24</v>
      </c>
      <c r="C51" s="78">
        <f t="shared" si="4"/>
        <v>75726</v>
      </c>
      <c r="D51" s="76">
        <v>4672</v>
      </c>
      <c r="E51" s="76">
        <v>5266</v>
      </c>
      <c r="F51" s="76">
        <v>5444</v>
      </c>
      <c r="G51" s="76">
        <v>3592</v>
      </c>
      <c r="H51" s="76">
        <v>5471</v>
      </c>
      <c r="I51" s="76">
        <v>5876</v>
      </c>
      <c r="J51" s="76">
        <v>5881</v>
      </c>
      <c r="K51" s="76">
        <v>8969</v>
      </c>
      <c r="L51" s="76">
        <v>5781</v>
      </c>
      <c r="M51" s="76">
        <v>9322</v>
      </c>
      <c r="N51" s="76">
        <v>7687</v>
      </c>
      <c r="O51" s="76">
        <v>7765</v>
      </c>
    </row>
    <row r="52" spans="1:15" ht="18" customHeight="1">
      <c r="A52" s="90"/>
      <c r="B52" s="56" t="s">
        <v>25</v>
      </c>
      <c r="C52" s="78">
        <f t="shared" si="4"/>
        <v>996516</v>
      </c>
      <c r="D52" s="76">
        <v>72766</v>
      </c>
      <c r="E52" s="76">
        <v>77812</v>
      </c>
      <c r="F52" s="76">
        <v>78505</v>
      </c>
      <c r="G52" s="76">
        <v>47722</v>
      </c>
      <c r="H52" s="76">
        <v>76586</v>
      </c>
      <c r="I52" s="76">
        <v>76412</v>
      </c>
      <c r="J52" s="76">
        <v>70052</v>
      </c>
      <c r="K52" s="76">
        <v>101806</v>
      </c>
      <c r="L52" s="76">
        <v>78373</v>
      </c>
      <c r="M52" s="76">
        <v>106362</v>
      </c>
      <c r="N52" s="76">
        <v>102408</v>
      </c>
      <c r="O52" s="76">
        <v>107712</v>
      </c>
    </row>
    <row r="53" spans="1:15" ht="18" customHeight="1">
      <c r="A53" s="90" t="s">
        <v>32</v>
      </c>
      <c r="B53" s="55" t="s">
        <v>24</v>
      </c>
      <c r="C53" s="78">
        <f t="shared" si="4"/>
        <v>35030</v>
      </c>
      <c r="D53" s="76" t="s">
        <v>96</v>
      </c>
      <c r="E53" s="76" t="s">
        <v>96</v>
      </c>
      <c r="F53" s="76" t="s">
        <v>96</v>
      </c>
      <c r="G53" s="76" t="s">
        <v>96</v>
      </c>
      <c r="H53" s="76">
        <v>4749</v>
      </c>
      <c r="I53" s="76">
        <v>4086</v>
      </c>
      <c r="J53" s="76">
        <v>5523</v>
      </c>
      <c r="K53" s="76">
        <v>6600</v>
      </c>
      <c r="L53" s="76">
        <v>3757</v>
      </c>
      <c r="M53" s="76">
        <v>7377</v>
      </c>
      <c r="N53" s="76">
        <v>2938</v>
      </c>
      <c r="O53" s="76" t="s">
        <v>96</v>
      </c>
    </row>
    <row r="54" spans="1:15" ht="18" customHeight="1">
      <c r="A54" s="90"/>
      <c r="B54" s="56" t="s">
        <v>25</v>
      </c>
      <c r="C54" s="78">
        <f t="shared" si="4"/>
        <v>278358</v>
      </c>
      <c r="D54" s="76" t="s">
        <v>96</v>
      </c>
      <c r="E54" s="76" t="s">
        <v>96</v>
      </c>
      <c r="F54" s="76" t="s">
        <v>96</v>
      </c>
      <c r="G54" s="76" t="s">
        <v>96</v>
      </c>
      <c r="H54" s="79">
        <v>38704</v>
      </c>
      <c r="I54" s="76">
        <v>32061</v>
      </c>
      <c r="J54" s="76">
        <v>41485</v>
      </c>
      <c r="K54" s="76">
        <v>57743</v>
      </c>
      <c r="L54" s="76">
        <v>26661</v>
      </c>
      <c r="M54" s="76">
        <v>57319</v>
      </c>
      <c r="N54" s="76">
        <v>24385</v>
      </c>
      <c r="O54" s="76" t="s">
        <v>96</v>
      </c>
    </row>
    <row r="55" spans="1:15" ht="18" customHeight="1">
      <c r="A55" s="90" t="s">
        <v>65</v>
      </c>
      <c r="B55" s="55" t="s">
        <v>24</v>
      </c>
      <c r="C55" s="78">
        <f t="shared" si="4"/>
        <v>114019</v>
      </c>
      <c r="D55" s="79">
        <v>9153</v>
      </c>
      <c r="E55" s="79">
        <v>9701</v>
      </c>
      <c r="F55" s="79">
        <v>12681</v>
      </c>
      <c r="G55" s="79">
        <v>8093</v>
      </c>
      <c r="H55" s="76">
        <v>10476</v>
      </c>
      <c r="I55" s="79">
        <v>8173</v>
      </c>
      <c r="J55" s="79">
        <v>6311</v>
      </c>
      <c r="K55" s="76">
        <v>11762</v>
      </c>
      <c r="L55" s="79">
        <v>6941</v>
      </c>
      <c r="M55" s="79">
        <v>11912</v>
      </c>
      <c r="N55" s="79">
        <v>10870</v>
      </c>
      <c r="O55" s="79">
        <v>7946</v>
      </c>
    </row>
    <row r="56" spans="1:15" ht="18" customHeight="1">
      <c r="A56" s="90"/>
      <c r="B56" s="56" t="s">
        <v>25</v>
      </c>
      <c r="C56" s="78">
        <f t="shared" si="4"/>
        <v>1865956</v>
      </c>
      <c r="D56" s="76">
        <v>126892</v>
      </c>
      <c r="E56" s="76">
        <v>141085</v>
      </c>
      <c r="F56" s="76">
        <v>152171</v>
      </c>
      <c r="G56" s="76">
        <v>133847</v>
      </c>
      <c r="H56" s="79">
        <v>180738</v>
      </c>
      <c r="I56" s="76">
        <v>141371</v>
      </c>
      <c r="J56" s="76">
        <v>111610</v>
      </c>
      <c r="K56" s="76">
        <v>206072</v>
      </c>
      <c r="L56" s="76">
        <v>134093</v>
      </c>
      <c r="M56" s="76">
        <v>211021</v>
      </c>
      <c r="N56" s="76">
        <v>179840</v>
      </c>
      <c r="O56" s="76">
        <v>147216</v>
      </c>
    </row>
    <row r="57" spans="1:15" ht="18" customHeight="1">
      <c r="A57" s="90" t="s">
        <v>27</v>
      </c>
      <c r="B57" s="55" t="s">
        <v>24</v>
      </c>
      <c r="C57" s="78">
        <f t="shared" si="4"/>
        <v>22307</v>
      </c>
      <c r="D57" s="79">
        <v>5234</v>
      </c>
      <c r="E57" s="79">
        <v>1298</v>
      </c>
      <c r="F57" s="79">
        <v>1423</v>
      </c>
      <c r="G57" s="79">
        <v>1169</v>
      </c>
      <c r="H57" s="79">
        <v>1685</v>
      </c>
      <c r="I57" s="79">
        <v>1346</v>
      </c>
      <c r="J57" s="79">
        <v>1225</v>
      </c>
      <c r="K57" s="76">
        <v>2561</v>
      </c>
      <c r="L57" s="79">
        <v>1326</v>
      </c>
      <c r="M57" s="79">
        <v>2053</v>
      </c>
      <c r="N57" s="79">
        <v>1982</v>
      </c>
      <c r="O57" s="79">
        <v>1005</v>
      </c>
    </row>
    <row r="58" spans="1:15" ht="18" customHeight="1">
      <c r="A58" s="90"/>
      <c r="B58" s="56" t="s">
        <v>25</v>
      </c>
      <c r="C58" s="78">
        <f t="shared" si="4"/>
        <v>225978</v>
      </c>
      <c r="D58" s="79">
        <v>34113</v>
      </c>
      <c r="E58" s="79">
        <v>12998</v>
      </c>
      <c r="F58" s="79">
        <v>14960</v>
      </c>
      <c r="G58" s="79">
        <v>10614</v>
      </c>
      <c r="H58" s="79">
        <v>22552</v>
      </c>
      <c r="I58" s="79">
        <v>11009</v>
      </c>
      <c r="J58" s="79">
        <v>10060</v>
      </c>
      <c r="K58" s="76">
        <v>36180</v>
      </c>
      <c r="L58" s="79">
        <v>13922</v>
      </c>
      <c r="M58" s="79">
        <v>24096</v>
      </c>
      <c r="N58" s="79">
        <v>21637</v>
      </c>
      <c r="O58" s="79">
        <v>13837</v>
      </c>
    </row>
    <row r="59" spans="1:15" ht="18" customHeight="1">
      <c r="A59" s="90" t="s">
        <v>28</v>
      </c>
      <c r="B59" s="55" t="s">
        <v>24</v>
      </c>
      <c r="C59" s="78">
        <f t="shared" si="4"/>
        <v>1410729</v>
      </c>
      <c r="D59" s="79">
        <v>74823</v>
      </c>
      <c r="E59" s="79">
        <v>91040</v>
      </c>
      <c r="F59" s="79">
        <v>116419</v>
      </c>
      <c r="G59" s="79">
        <v>97393</v>
      </c>
      <c r="H59" s="76">
        <v>126018</v>
      </c>
      <c r="I59" s="79">
        <v>120686</v>
      </c>
      <c r="J59" s="79">
        <v>104005</v>
      </c>
      <c r="K59" s="76">
        <v>157123</v>
      </c>
      <c r="L59" s="79">
        <v>114916</v>
      </c>
      <c r="M59" s="79">
        <v>150260</v>
      </c>
      <c r="N59" s="79">
        <v>159652</v>
      </c>
      <c r="O59" s="79">
        <v>98394</v>
      </c>
    </row>
    <row r="60" spans="1:15" ht="18" customHeight="1">
      <c r="A60" s="131"/>
      <c r="B60" s="57" t="s">
        <v>25</v>
      </c>
      <c r="C60" s="80">
        <f t="shared" si="4"/>
        <v>26847198</v>
      </c>
      <c r="D60" s="81">
        <v>1466704</v>
      </c>
      <c r="E60" s="81">
        <v>1644742</v>
      </c>
      <c r="F60" s="81">
        <v>1918869</v>
      </c>
      <c r="G60" s="81">
        <v>1757472</v>
      </c>
      <c r="H60" s="82">
        <v>2326450</v>
      </c>
      <c r="I60" s="81">
        <v>2261394</v>
      </c>
      <c r="J60" s="81">
        <v>1952352</v>
      </c>
      <c r="K60" s="81">
        <v>2654106</v>
      </c>
      <c r="L60" s="81">
        <v>2184610</v>
      </c>
      <c r="M60" s="81">
        <v>3279292</v>
      </c>
      <c r="N60" s="81">
        <v>3124141</v>
      </c>
      <c r="O60" s="81">
        <v>2277066</v>
      </c>
    </row>
    <row r="61" spans="1:7" ht="15" customHeight="1">
      <c r="A61" s="58" t="s">
        <v>52</v>
      </c>
      <c r="B61" s="58"/>
      <c r="C61" s="32"/>
      <c r="D61" s="32"/>
      <c r="E61" s="32"/>
      <c r="F61" s="32"/>
      <c r="G61" s="32"/>
    </row>
    <row r="62" spans="1:7" ht="15" customHeight="1">
      <c r="A62" s="32" t="s">
        <v>53</v>
      </c>
      <c r="B62" s="32"/>
      <c r="C62" s="32"/>
      <c r="D62" s="32"/>
      <c r="E62" s="32"/>
      <c r="F62" s="32"/>
      <c r="G62" s="32"/>
    </row>
    <row r="63" spans="2:7" ht="15" customHeight="1">
      <c r="B63" s="32"/>
      <c r="C63" s="32"/>
      <c r="D63" s="32"/>
      <c r="E63" s="32"/>
      <c r="F63" s="32"/>
      <c r="G63" s="32"/>
    </row>
    <row r="64" ht="15" customHeight="1"/>
    <row r="65" spans="1:17" ht="15" customHeight="1">
      <c r="A65" s="59"/>
      <c r="B65" s="59"/>
      <c r="C65" s="25"/>
      <c r="D65" s="25"/>
      <c r="E65" s="6"/>
      <c r="F65" s="6"/>
      <c r="G65" s="60"/>
      <c r="H65" s="60"/>
      <c r="I65" s="60"/>
      <c r="J65" s="26"/>
      <c r="K65" s="60"/>
      <c r="L65" s="60"/>
      <c r="M65" s="60"/>
      <c r="N65" s="60"/>
      <c r="O65" s="60"/>
      <c r="P65" s="60"/>
      <c r="Q65" s="60"/>
    </row>
    <row r="66" spans="1:17" ht="15" customHeight="1">
      <c r="A66" s="59"/>
      <c r="B66" s="59"/>
      <c r="C66" s="61"/>
      <c r="D66" s="61"/>
      <c r="E66" s="6"/>
      <c r="F66" s="6"/>
      <c r="G66" s="26"/>
      <c r="H66" s="26"/>
      <c r="I66" s="26"/>
      <c r="J66" s="60"/>
      <c r="K66" s="26"/>
      <c r="L66" s="26"/>
      <c r="M66" s="26"/>
      <c r="N66" s="26"/>
      <c r="O66" s="26"/>
      <c r="P66" s="26"/>
      <c r="Q66" s="26"/>
    </row>
    <row r="67" spans="1:17" ht="15" customHeight="1">
      <c r="A67" s="59"/>
      <c r="B67" s="59"/>
      <c r="C67" s="25"/>
      <c r="D67" s="25"/>
      <c r="E67" s="6"/>
      <c r="F67" s="6"/>
      <c r="G67" s="60"/>
      <c r="H67" s="60"/>
      <c r="I67" s="60"/>
      <c r="J67" s="40"/>
      <c r="K67" s="60"/>
      <c r="L67" s="60"/>
      <c r="M67" s="60"/>
      <c r="N67" s="60"/>
      <c r="O67" s="60"/>
      <c r="P67" s="60"/>
      <c r="Q67" s="60"/>
    </row>
    <row r="68" spans="1:17" ht="15" customHeight="1">
      <c r="A68" s="59"/>
      <c r="B68" s="59"/>
      <c r="C68" s="61"/>
      <c r="D68" s="61"/>
      <c r="E68" s="6"/>
      <c r="F68" s="6"/>
      <c r="G68" s="40"/>
      <c r="H68" s="40"/>
      <c r="I68" s="40"/>
      <c r="J68" s="32"/>
      <c r="K68" s="40"/>
      <c r="L68" s="40"/>
      <c r="M68" s="40"/>
      <c r="N68" s="40"/>
      <c r="O68" s="40"/>
      <c r="P68" s="40"/>
      <c r="Q68" s="40"/>
    </row>
    <row r="69" spans="1:17" ht="15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ht="1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ht="14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ht="14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</row>
    <row r="74" spans="1:17" ht="14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</row>
    <row r="75" spans="1:17" ht="14.25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8" spans="1:17" ht="14.25" customHeight="1">
      <c r="A78" s="14"/>
      <c r="B78" s="62"/>
      <c r="C78" s="62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62"/>
      <c r="Q78" s="62"/>
    </row>
    <row r="79" spans="1:17" ht="14.25" customHeight="1">
      <c r="A79" s="32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32"/>
      <c r="O79" s="32"/>
      <c r="P79" s="32"/>
      <c r="Q79" s="16"/>
    </row>
    <row r="80" spans="1:17" ht="14.25" customHeight="1">
      <c r="A80" s="54"/>
      <c r="B80" s="54"/>
      <c r="C80" s="54"/>
      <c r="D80" s="54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spans="1:17" ht="14.25" customHeight="1">
      <c r="A81" s="54"/>
      <c r="B81" s="54"/>
      <c r="C81" s="54"/>
      <c r="D81" s="54"/>
      <c r="E81" s="59"/>
      <c r="F81" s="59"/>
      <c r="G81" s="59"/>
      <c r="H81" s="59"/>
      <c r="I81" s="25"/>
      <c r="J81" s="25"/>
      <c r="K81" s="25"/>
      <c r="L81" s="59"/>
      <c r="M81" s="59"/>
      <c r="N81" s="59"/>
      <c r="O81" s="59"/>
      <c r="P81" s="25"/>
      <c r="Q81" s="25"/>
    </row>
    <row r="82" spans="1:17" ht="14.25" customHeight="1">
      <c r="A82" s="52"/>
      <c r="B82" s="52"/>
      <c r="C82" s="7"/>
      <c r="D82" s="7"/>
      <c r="E82" s="6"/>
      <c r="F82" s="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4.25">
      <c r="A83" s="52"/>
      <c r="B83" s="52"/>
      <c r="C83" s="5"/>
      <c r="D83" s="5"/>
      <c r="E83" s="6"/>
      <c r="F83" s="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4.25">
      <c r="A84" s="52"/>
      <c r="B84" s="52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spans="1:17" ht="14.25">
      <c r="A85" s="59"/>
      <c r="B85" s="59"/>
      <c r="C85" s="25"/>
      <c r="D85" s="25"/>
      <c r="E85" s="6"/>
      <c r="F85" s="6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:17" ht="14.25">
      <c r="A86" s="59"/>
      <c r="B86" s="59"/>
      <c r="C86" s="61"/>
      <c r="D86" s="61"/>
      <c r="E86" s="6"/>
      <c r="F86" s="6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</row>
    <row r="87" spans="1:17" ht="14.25">
      <c r="A87" s="59"/>
      <c r="B87" s="59"/>
      <c r="C87" s="25"/>
      <c r="D87" s="25"/>
      <c r="E87" s="6"/>
      <c r="F87" s="6"/>
      <c r="G87" s="60"/>
      <c r="H87" s="60"/>
      <c r="I87" s="60"/>
      <c r="J87" s="40"/>
      <c r="K87" s="60"/>
      <c r="L87" s="60"/>
      <c r="M87" s="60"/>
      <c r="N87" s="60"/>
      <c r="O87" s="60"/>
      <c r="P87" s="60"/>
      <c r="Q87" s="60"/>
    </row>
    <row r="88" spans="1:17" ht="14.25">
      <c r="A88" s="59"/>
      <c r="B88" s="59"/>
      <c r="C88" s="61"/>
      <c r="D88" s="61"/>
      <c r="E88" s="6"/>
      <c r="F88" s="6"/>
      <c r="G88" s="40"/>
      <c r="H88" s="40"/>
      <c r="I88" s="40"/>
      <c r="J88" s="60"/>
      <c r="K88" s="40"/>
      <c r="L88" s="40"/>
      <c r="M88" s="40"/>
      <c r="N88" s="40"/>
      <c r="O88" s="40"/>
      <c r="P88" s="40"/>
      <c r="Q88" s="40"/>
    </row>
    <row r="89" spans="1:17" ht="14.25">
      <c r="A89" s="59"/>
      <c r="B89" s="59"/>
      <c r="C89" s="25"/>
      <c r="D89" s="25"/>
      <c r="E89" s="6"/>
      <c r="F89" s="6"/>
      <c r="G89" s="60"/>
      <c r="H89" s="60"/>
      <c r="I89" s="60"/>
      <c r="J89" s="40"/>
      <c r="K89" s="60"/>
      <c r="L89" s="60"/>
      <c r="M89" s="60"/>
      <c r="N89" s="60"/>
      <c r="O89" s="60"/>
      <c r="P89" s="60"/>
      <c r="Q89" s="60"/>
    </row>
    <row r="90" spans="1:17" ht="14.25">
      <c r="A90" s="59"/>
      <c r="B90" s="59"/>
      <c r="C90" s="61"/>
      <c r="D90" s="61"/>
      <c r="E90" s="6"/>
      <c r="F90" s="6"/>
      <c r="G90" s="40"/>
      <c r="H90" s="40"/>
      <c r="I90" s="40"/>
      <c r="J90" s="60"/>
      <c r="K90" s="40"/>
      <c r="L90" s="40"/>
      <c r="M90" s="40"/>
      <c r="N90" s="40"/>
      <c r="O90" s="40"/>
      <c r="P90" s="40"/>
      <c r="Q90" s="40"/>
    </row>
    <row r="91" spans="1:17" ht="14.25">
      <c r="A91" s="59"/>
      <c r="B91" s="59"/>
      <c r="C91" s="25"/>
      <c r="D91" s="25"/>
      <c r="E91" s="6"/>
      <c r="F91" s="6"/>
      <c r="G91" s="60"/>
      <c r="H91" s="60"/>
      <c r="I91" s="60"/>
      <c r="J91" s="40"/>
      <c r="K91" s="60"/>
      <c r="L91" s="60"/>
      <c r="M91" s="60"/>
      <c r="N91" s="60"/>
      <c r="O91" s="60"/>
      <c r="P91" s="60"/>
      <c r="Q91" s="60"/>
    </row>
    <row r="92" spans="1:17" ht="14.25">
      <c r="A92" s="59"/>
      <c r="B92" s="59"/>
      <c r="C92" s="61"/>
      <c r="D92" s="61"/>
      <c r="E92" s="6"/>
      <c r="F92" s="6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</row>
    <row r="93" spans="1:17" ht="14.25">
      <c r="A93" s="59"/>
      <c r="B93" s="59"/>
      <c r="C93" s="25"/>
      <c r="D93" s="25"/>
      <c r="E93" s="6"/>
      <c r="F93" s="6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</row>
    <row r="94" spans="1:17" ht="14.25">
      <c r="A94" s="59"/>
      <c r="B94" s="59"/>
      <c r="C94" s="61"/>
      <c r="D94" s="61"/>
      <c r="E94" s="6"/>
      <c r="F94" s="6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</row>
    <row r="95" spans="1:17" ht="14.25">
      <c r="A95" s="54"/>
      <c r="B95" s="54"/>
      <c r="C95" s="25"/>
      <c r="D95" s="25"/>
      <c r="E95" s="6"/>
      <c r="F95" s="6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</row>
    <row r="96" spans="1:17" ht="14.25">
      <c r="A96" s="54"/>
      <c r="B96" s="54"/>
      <c r="C96" s="61"/>
      <c r="D96" s="61"/>
      <c r="E96" s="6"/>
      <c r="F96" s="6"/>
      <c r="G96" s="40"/>
      <c r="H96" s="40"/>
      <c r="I96" s="40"/>
      <c r="J96" s="60"/>
      <c r="K96" s="40"/>
      <c r="L96" s="40"/>
      <c r="M96" s="40"/>
      <c r="N96" s="40"/>
      <c r="O96" s="40"/>
      <c r="P96" s="40"/>
      <c r="Q96" s="40"/>
    </row>
    <row r="97" spans="1:17" ht="14.25">
      <c r="A97" s="59"/>
      <c r="B97" s="59"/>
      <c r="C97" s="25"/>
      <c r="D97" s="25"/>
      <c r="E97" s="6"/>
      <c r="F97" s="6"/>
      <c r="G97" s="60"/>
      <c r="H97" s="60"/>
      <c r="I97" s="60"/>
      <c r="J97" s="40"/>
      <c r="K97" s="60"/>
      <c r="L97" s="60"/>
      <c r="M97" s="60"/>
      <c r="N97" s="60"/>
      <c r="O97" s="60"/>
      <c r="P97" s="60"/>
      <c r="Q97" s="60"/>
    </row>
    <row r="98" spans="1:17" ht="14.25">
      <c r="A98" s="59"/>
      <c r="B98" s="59"/>
      <c r="C98" s="61"/>
      <c r="D98" s="61"/>
      <c r="E98" s="6"/>
      <c r="F98" s="6"/>
      <c r="G98" s="40"/>
      <c r="H98" s="40"/>
      <c r="I98" s="40"/>
      <c r="J98" s="60"/>
      <c r="K98" s="40"/>
      <c r="L98" s="40"/>
      <c r="M98" s="40"/>
      <c r="N98" s="40"/>
      <c r="O98" s="40"/>
      <c r="P98" s="40"/>
      <c r="Q98" s="40"/>
    </row>
    <row r="99" spans="1:17" ht="14.25">
      <c r="A99" s="59"/>
      <c r="B99" s="59"/>
      <c r="C99" s="25"/>
      <c r="D99" s="25"/>
      <c r="E99" s="6"/>
      <c r="F99" s="6"/>
      <c r="G99" s="60"/>
      <c r="H99" s="60"/>
      <c r="I99" s="60"/>
      <c r="J99" s="26"/>
      <c r="K99" s="60"/>
      <c r="L99" s="60"/>
      <c r="M99" s="60"/>
      <c r="N99" s="60"/>
      <c r="O99" s="60"/>
      <c r="P99" s="60"/>
      <c r="Q99" s="60"/>
    </row>
    <row r="100" spans="1:17" ht="14.25">
      <c r="A100" s="59"/>
      <c r="B100" s="59"/>
      <c r="C100" s="61"/>
      <c r="D100" s="61"/>
      <c r="E100" s="6"/>
      <c r="F100" s="6"/>
      <c r="G100" s="26"/>
      <c r="H100" s="26"/>
      <c r="I100" s="26"/>
      <c r="J100" s="60"/>
      <c r="K100" s="26"/>
      <c r="L100" s="26"/>
      <c r="M100" s="26"/>
      <c r="N100" s="26"/>
      <c r="O100" s="26"/>
      <c r="P100" s="26"/>
      <c r="Q100" s="26"/>
    </row>
    <row r="101" spans="1:17" ht="14.25">
      <c r="A101" s="59"/>
      <c r="B101" s="59"/>
      <c r="C101" s="25"/>
      <c r="D101" s="25"/>
      <c r="E101" s="6"/>
      <c r="F101" s="6"/>
      <c r="G101" s="60"/>
      <c r="H101" s="60"/>
      <c r="I101" s="60"/>
      <c r="J101" s="40"/>
      <c r="K101" s="60"/>
      <c r="L101" s="60"/>
      <c r="M101" s="60"/>
      <c r="N101" s="60"/>
      <c r="O101" s="60"/>
      <c r="P101" s="60"/>
      <c r="Q101" s="60"/>
    </row>
    <row r="102" spans="1:17" ht="14.25">
      <c r="A102" s="59"/>
      <c r="B102" s="59"/>
      <c r="C102" s="61"/>
      <c r="D102" s="61"/>
      <c r="E102" s="6"/>
      <c r="F102" s="6"/>
      <c r="G102" s="40"/>
      <c r="H102" s="40"/>
      <c r="I102" s="40"/>
      <c r="J102" s="32"/>
      <c r="K102" s="40"/>
      <c r="L102" s="40"/>
      <c r="M102" s="40"/>
      <c r="N102" s="40"/>
      <c r="O102" s="40"/>
      <c r="P102" s="40"/>
      <c r="Q102" s="40"/>
    </row>
    <row r="103" spans="1:17" ht="14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</row>
    <row r="104" spans="1:17" ht="14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4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</row>
    <row r="106" spans="1:17" ht="14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</row>
    <row r="107" spans="1:17" ht="14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</row>
  </sheetData>
  <sheetProtection/>
  <mergeCells count="58">
    <mergeCell ref="A59:A60"/>
    <mergeCell ref="C38:C39"/>
    <mergeCell ref="A38:B39"/>
    <mergeCell ref="I38:I39"/>
    <mergeCell ref="A49:A50"/>
    <mergeCell ref="A51:A52"/>
    <mergeCell ref="A53:A54"/>
    <mergeCell ref="A55:A56"/>
    <mergeCell ref="A45:A46"/>
    <mergeCell ref="A47:A48"/>
    <mergeCell ref="A40:A41"/>
    <mergeCell ref="A43:A44"/>
    <mergeCell ref="K38:K39"/>
    <mergeCell ref="J38:J39"/>
    <mergeCell ref="O38:O39"/>
    <mergeCell ref="L38:L39"/>
    <mergeCell ref="M38:M39"/>
    <mergeCell ref="D38:D39"/>
    <mergeCell ref="E38:E39"/>
    <mergeCell ref="F38:F39"/>
    <mergeCell ref="G38:G39"/>
    <mergeCell ref="H38:H39"/>
    <mergeCell ref="N38:N39"/>
    <mergeCell ref="A30:B30"/>
    <mergeCell ref="A31:B31"/>
    <mergeCell ref="I32:K32"/>
    <mergeCell ref="A36:O36"/>
    <mergeCell ref="A28:B28"/>
    <mergeCell ref="A29:B29"/>
    <mergeCell ref="A32:B32"/>
    <mergeCell ref="A25:B25"/>
    <mergeCell ref="A26:B26"/>
    <mergeCell ref="A27:B27"/>
    <mergeCell ref="G20:G21"/>
    <mergeCell ref="A22:B22"/>
    <mergeCell ref="A24:B24"/>
    <mergeCell ref="A20:B21"/>
    <mergeCell ref="C20:C21"/>
    <mergeCell ref="D20:D21"/>
    <mergeCell ref="E20:E21"/>
    <mergeCell ref="M5:N5"/>
    <mergeCell ref="O5:O6"/>
    <mergeCell ref="J5:J6"/>
    <mergeCell ref="K5:K6"/>
    <mergeCell ref="A2:O2"/>
    <mergeCell ref="L5:L6"/>
    <mergeCell ref="H5:H6"/>
    <mergeCell ref="J3:O3"/>
    <mergeCell ref="A57:A58"/>
    <mergeCell ref="A3:H3"/>
    <mergeCell ref="A5:A6"/>
    <mergeCell ref="B5:C5"/>
    <mergeCell ref="D5:D6"/>
    <mergeCell ref="E5:E6"/>
    <mergeCell ref="F5:F6"/>
    <mergeCell ref="G5:G6"/>
    <mergeCell ref="A18:H18"/>
    <mergeCell ref="F20:F21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2013-06-18T05:46:07Z</cp:lastPrinted>
  <dcterms:created xsi:type="dcterms:W3CDTF">1998-03-26T00:56:00Z</dcterms:created>
  <dcterms:modified xsi:type="dcterms:W3CDTF">2013-06-18T05:46:23Z</dcterms:modified>
  <cp:category/>
  <cp:version/>
  <cp:contentType/>
  <cp:contentStatus/>
</cp:coreProperties>
</file>