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9690" windowHeight="6075" activeTab="0"/>
  </bookViews>
  <sheets>
    <sheet name="270" sheetId="1" r:id="rId1"/>
  </sheets>
  <definedNames>
    <definedName name="_xlnm.Print_Area" localSheetId="0">'270'!$A$1:$O$63</definedName>
  </definedNames>
  <calcPr fullCalcOnLoad="1"/>
</workbook>
</file>

<file path=xl/sharedStrings.xml><?xml version="1.0" encoding="utf-8"?>
<sst xmlns="http://schemas.openxmlformats.org/spreadsheetml/2006/main" count="150" uniqueCount="101">
  <si>
    <t>計</t>
  </si>
  <si>
    <t>国　　　指　　　定</t>
  </si>
  <si>
    <t>対前年比(％)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</si>
  <si>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</si>
  <si>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</si>
  <si>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</si>
  <si>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</si>
  <si>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</si>
  <si>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</si>
  <si>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</si>
  <si>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</si>
  <si>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</si>
  <si>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</si>
  <si>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</si>
  <si>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</si>
  <si>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名勝</t>
  </si>
  <si>
    <t>天然記念物</t>
  </si>
  <si>
    <t>民俗文化財</t>
  </si>
  <si>
    <t>ア    フ    リ    カ</t>
  </si>
  <si>
    <t>ア　      ジ      　ア</t>
  </si>
  <si>
    <t>中　　　　南　　　　米</t>
  </si>
  <si>
    <t>観光消費額　　　　　　（百万円）</t>
  </si>
  <si>
    <t>書跡・典籍</t>
  </si>
  <si>
    <t>総　　数</t>
  </si>
  <si>
    <t>宿泊者数</t>
  </si>
  <si>
    <t>宿泊料金</t>
  </si>
  <si>
    <t>辰口</t>
  </si>
  <si>
    <t>深谷</t>
  </si>
  <si>
    <t>和倉</t>
  </si>
  <si>
    <t>区　　　分</t>
  </si>
  <si>
    <t>種　　別</t>
  </si>
  <si>
    <t>資料　石川県教育委員会文化財課調</t>
  </si>
  <si>
    <t>（単位　人、金額　千円）</t>
  </si>
  <si>
    <t>中宮　　　　　　　　　　岩間</t>
  </si>
  <si>
    <t>平成元年</t>
  </si>
  <si>
    <t>270 観光及び文化財</t>
  </si>
  <si>
    <t>観光及び文化財 271</t>
  </si>
  <si>
    <t>地域</t>
  </si>
  <si>
    <t>年次</t>
  </si>
  <si>
    <t>総数</t>
  </si>
  <si>
    <t>人員</t>
  </si>
  <si>
    <t>県内</t>
  </si>
  <si>
    <t>県外</t>
  </si>
  <si>
    <t>日帰</t>
  </si>
  <si>
    <t>宿泊</t>
  </si>
  <si>
    <t>（単位　千人）</t>
  </si>
  <si>
    <t>総計</t>
  </si>
  <si>
    <t>（単位　件）</t>
  </si>
  <si>
    <t>62年</t>
  </si>
  <si>
    <t>63年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</si>
  <si>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</si>
  <si>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</si>
  <si>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</si>
  <si>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</si>
  <si>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</si>
  <si>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</si>
  <si>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</si>
  <si>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</si>
  <si>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</si>
  <si>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</si>
  <si>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</si>
  <si>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平成2年</t>
  </si>
  <si>
    <t>173　　観光客数及び観光消費額(昭和61～平成2年）</t>
  </si>
  <si>
    <t>174　　地方別外国人観光客数（兼六園入園者数）(昭和61～平成2年）</t>
  </si>
  <si>
    <t>資料　石川県小松県税事務所、石川県金沢県税事務所、石川県七尾事務所「料理飲食等消費税納入申告書」による。</t>
  </si>
  <si>
    <t>-</t>
  </si>
  <si>
    <t>資料　石川県観光課「統計からみた石川県の観光」による。</t>
  </si>
  <si>
    <t>ソ連・東欧・北欧</t>
  </si>
  <si>
    <r>
      <t>昭和6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</si>
  <si>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　　</t>
    </r>
    <r>
      <rPr>
        <sz val="12"/>
        <rFont val="ＭＳ 明朝"/>
        <family val="1"/>
      </rPr>
      <t>62</t>
    </r>
  </si>
  <si>
    <r>
      <t>　　</t>
    </r>
    <r>
      <rPr>
        <sz val="12"/>
        <rFont val="ＭＳ 明朝"/>
        <family val="1"/>
      </rPr>
      <t>63</t>
    </r>
  </si>
  <si>
    <t>（単位　人）</t>
  </si>
  <si>
    <t>名勝及び天然記念物</t>
  </si>
  <si>
    <t>ヨーロッパ</t>
  </si>
  <si>
    <t>天然記念物及び名勝</t>
  </si>
  <si>
    <t>オ 　セ　 ア　 ニ　 ア</t>
  </si>
  <si>
    <r>
      <t>有形民俗</t>
    </r>
    <r>
      <rPr>
        <sz val="12"/>
        <rFont val="ＭＳ 明朝"/>
        <family val="1"/>
      </rPr>
      <t>文化財</t>
    </r>
  </si>
  <si>
    <r>
      <t>無形民俗</t>
    </r>
    <r>
      <rPr>
        <sz val="12"/>
        <rFont val="ＭＳ 明朝"/>
        <family val="1"/>
      </rPr>
      <t>文化財</t>
    </r>
  </si>
  <si>
    <t>資料　石川県観光推進総室「統計からみた石川県の観光」による。</t>
  </si>
  <si>
    <t>1月</t>
  </si>
  <si>
    <t>山中</t>
  </si>
  <si>
    <t>山代</t>
  </si>
  <si>
    <t>片山津</t>
  </si>
  <si>
    <t>粟津</t>
  </si>
  <si>
    <t>湯涌</t>
  </si>
  <si>
    <r>
      <t>注 宿泊料金は、総消費料金をあげた。岩間、中宮の１～</t>
    </r>
    <r>
      <rPr>
        <sz val="12"/>
        <rFont val="ＭＳ 明朝"/>
        <family val="1"/>
      </rPr>
      <t>3月、12</t>
    </r>
    <r>
      <rPr>
        <sz val="12"/>
        <rFont val="ＭＳ 明朝"/>
        <family val="1"/>
      </rPr>
      <t>月は休業</t>
    </r>
  </si>
  <si>
    <t>合　　　　　計</t>
  </si>
  <si>
    <t>北米</t>
  </si>
  <si>
    <t>中東</t>
  </si>
  <si>
    <t>温泉地区別宿泊者数</t>
  </si>
  <si>
    <t>及び料金</t>
  </si>
  <si>
    <t>-</t>
  </si>
  <si>
    <t>計</t>
  </si>
  <si>
    <t>計</t>
  </si>
  <si>
    <t>国 宝・特 別</t>
  </si>
  <si>
    <t>重　  　文</t>
  </si>
  <si>
    <t>県   指   定</t>
  </si>
  <si>
    <t xml:space="preserve">175　　温　泉　旅　館　月　別　宿　泊　者　数　及　び　宿　泊　料　金　(平成2年）  </t>
  </si>
  <si>
    <t>176　　国及び県指定文化財（平成3年3月31日現在）</t>
  </si>
  <si>
    <t>-</t>
  </si>
  <si>
    <t>24　　観　 光　 及　 び　 文　 化　 財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</si>
</sst>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203" fontId="1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48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05" fontId="0" fillId="0" borderId="17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37" fontId="0" fillId="0" borderId="18" xfId="0" applyNumberFormat="1" applyFont="1" applyFill="1" applyBorder="1" applyAlignment="1" applyProtection="1">
      <alignment horizontal="center" vertical="center" wrapText="1"/>
      <protection/>
    </xf>
    <xf numFmtId="37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distributed" vertical="center"/>
    </xf>
    <xf numFmtId="37" fontId="9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25" xfId="0" applyFont="1" applyFill="1" applyBorder="1" applyAlignment="1" applyProtection="1">
      <alignment horizontal="distributed" vertical="center" indent="1"/>
      <protection/>
    </xf>
    <xf numFmtId="0" fontId="9" fillId="0" borderId="16" xfId="0" applyFont="1" applyFill="1" applyBorder="1" applyAlignment="1">
      <alignment horizontal="center" vertical="center" wrapText="1"/>
    </xf>
    <xf numFmtId="37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distributed" vertical="center" indent="1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205" fontId="9" fillId="0" borderId="12" xfId="0" applyNumberFormat="1" applyFont="1" applyFill="1" applyBorder="1" applyAlignment="1" applyProtection="1">
      <alignment vertical="center"/>
      <protection/>
    </xf>
    <xf numFmtId="200" fontId="0" fillId="0" borderId="12" xfId="0" applyNumberFormat="1" applyFont="1" applyFill="1" applyBorder="1" applyAlignment="1" applyProtection="1">
      <alignment horizontal="right" vertical="center"/>
      <protection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200" fontId="9" fillId="0" borderId="17" xfId="0" applyNumberFormat="1" applyFont="1" applyFill="1" applyBorder="1" applyAlignment="1" applyProtection="1">
      <alignment horizontal="right" vertical="center"/>
      <protection/>
    </xf>
    <xf numFmtId="38" fontId="9" fillId="0" borderId="0" xfId="48" applyFont="1" applyFill="1" applyBorder="1" applyAlignment="1" applyProtection="1">
      <alignment horizontal="right" vertical="center"/>
      <protection/>
    </xf>
    <xf numFmtId="38" fontId="0" fillId="0" borderId="3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distributed" vertical="center" wrapText="1" indent="1"/>
      <protection/>
    </xf>
    <xf numFmtId="0" fontId="0" fillId="0" borderId="36" xfId="0" applyFont="1" applyFill="1" applyBorder="1" applyAlignment="1" applyProtection="1">
      <alignment horizontal="distributed" vertical="center" wrapText="1" indent="1"/>
      <protection/>
    </xf>
    <xf numFmtId="0" fontId="0" fillId="0" borderId="31" xfId="0" applyFill="1" applyBorder="1" applyAlignment="1" applyProtection="1">
      <alignment horizontal="distributed" vertical="center" wrapText="1" indent="1"/>
      <protection/>
    </xf>
    <xf numFmtId="0" fontId="0" fillId="0" borderId="24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25" xfId="0" applyFont="1" applyBorder="1" applyAlignment="1">
      <alignment horizontal="distributed" vertical="center" indent="1"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37" xfId="0" applyFont="1" applyBorder="1" applyAlignment="1">
      <alignment horizontal="distributed" vertical="center" indent="1"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distributed" vertical="center" indent="1"/>
      <protection/>
    </xf>
    <xf numFmtId="0" fontId="9" fillId="0" borderId="39" xfId="0" applyFont="1" applyBorder="1" applyAlignment="1">
      <alignment horizontal="distributed" vertical="center" indent="1"/>
    </xf>
    <xf numFmtId="0" fontId="0" fillId="0" borderId="35" xfId="0" applyFont="1" applyFill="1" applyBorder="1" applyAlignment="1" applyProtection="1">
      <alignment horizontal="distributed" vertical="center" indent="1"/>
      <protection/>
    </xf>
    <xf numFmtId="0" fontId="0" fillId="0" borderId="32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/>
    </xf>
    <xf numFmtId="0" fontId="0" fillId="0" borderId="38" xfId="0" applyFont="1" applyFill="1" applyBorder="1" applyAlignment="1" applyProtection="1" quotePrefix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24" xfId="0" applyFont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distributed" vertical="center" indent="2"/>
      <protection/>
    </xf>
    <xf numFmtId="0" fontId="0" fillId="0" borderId="41" xfId="0" applyFont="1" applyFill="1" applyBorder="1" applyAlignment="1" applyProtection="1">
      <alignment horizontal="distributed" vertical="center" indent="2"/>
      <protection/>
    </xf>
    <xf numFmtId="0" fontId="32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9525</xdr:rowOff>
    </xdr:from>
    <xdr:to>
      <xdr:col>1</xdr:col>
      <xdr:colOff>133350</xdr:colOff>
      <xdr:row>41</xdr:row>
      <xdr:rowOff>238125</xdr:rowOff>
    </xdr:to>
    <xdr:sp>
      <xdr:nvSpPr>
        <xdr:cNvPr id="1" name="左中かっこ 14"/>
        <xdr:cNvSpPr>
          <a:spLocks/>
        </xdr:cNvSpPr>
      </xdr:nvSpPr>
      <xdr:spPr>
        <a:xfrm>
          <a:off x="1381125" y="9534525"/>
          <a:ext cx="123825" cy="466725"/>
        </a:xfrm>
        <a:prstGeom prst="leftBrace">
          <a:avLst>
            <a:gd name="adj" fmla="val -4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123825</xdr:colOff>
      <xdr:row>44</xdr:row>
      <xdr:rowOff>219075</xdr:rowOff>
    </xdr:to>
    <xdr:sp>
      <xdr:nvSpPr>
        <xdr:cNvPr id="2" name="左中かっこ 16"/>
        <xdr:cNvSpPr>
          <a:spLocks/>
        </xdr:cNvSpPr>
      </xdr:nvSpPr>
      <xdr:spPr>
        <a:xfrm>
          <a:off x="1371600" y="10239375"/>
          <a:ext cx="123825" cy="457200"/>
        </a:xfrm>
        <a:prstGeom prst="leftBrace">
          <a:avLst>
            <a:gd name="adj" fmla="val -4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123825</xdr:colOff>
      <xdr:row>46</xdr:row>
      <xdr:rowOff>219075</xdr:rowOff>
    </xdr:to>
    <xdr:sp>
      <xdr:nvSpPr>
        <xdr:cNvPr id="3" name="左中かっこ 17"/>
        <xdr:cNvSpPr>
          <a:spLocks/>
        </xdr:cNvSpPr>
      </xdr:nvSpPr>
      <xdr:spPr>
        <a:xfrm>
          <a:off x="1371600" y="10715625"/>
          <a:ext cx="123825" cy="457200"/>
        </a:xfrm>
        <a:prstGeom prst="leftBrace">
          <a:avLst>
            <a:gd name="adj" fmla="val -4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123825</xdr:colOff>
      <xdr:row>48</xdr:row>
      <xdr:rowOff>219075</xdr:rowOff>
    </xdr:to>
    <xdr:sp>
      <xdr:nvSpPr>
        <xdr:cNvPr id="4" name="左中かっこ 18"/>
        <xdr:cNvSpPr>
          <a:spLocks/>
        </xdr:cNvSpPr>
      </xdr:nvSpPr>
      <xdr:spPr>
        <a:xfrm>
          <a:off x="1371600" y="11191875"/>
          <a:ext cx="123825" cy="457200"/>
        </a:xfrm>
        <a:prstGeom prst="leftBrace">
          <a:avLst>
            <a:gd name="adj" fmla="val -4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123825</xdr:colOff>
      <xdr:row>50</xdr:row>
      <xdr:rowOff>219075</xdr:rowOff>
    </xdr:to>
    <xdr:sp>
      <xdr:nvSpPr>
        <xdr:cNvPr id="5" name="左中かっこ 19"/>
        <xdr:cNvSpPr>
          <a:spLocks/>
        </xdr:cNvSpPr>
      </xdr:nvSpPr>
      <xdr:spPr>
        <a:xfrm>
          <a:off x="1371600" y="11668125"/>
          <a:ext cx="123825" cy="457200"/>
        </a:xfrm>
        <a:prstGeom prst="leftBrace">
          <a:avLst>
            <a:gd name="adj" fmla="val -4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123825</xdr:colOff>
      <xdr:row>52</xdr:row>
      <xdr:rowOff>219075</xdr:rowOff>
    </xdr:to>
    <xdr:sp>
      <xdr:nvSpPr>
        <xdr:cNvPr id="6" name="左中かっこ 20"/>
        <xdr:cNvSpPr>
          <a:spLocks/>
        </xdr:cNvSpPr>
      </xdr:nvSpPr>
      <xdr:spPr>
        <a:xfrm>
          <a:off x="1371600" y="12144375"/>
          <a:ext cx="123825" cy="457200"/>
        </a:xfrm>
        <a:prstGeom prst="leftBrace">
          <a:avLst>
            <a:gd name="adj" fmla="val -4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123825</xdr:colOff>
      <xdr:row>54</xdr:row>
      <xdr:rowOff>219075</xdr:rowOff>
    </xdr:to>
    <xdr:sp>
      <xdr:nvSpPr>
        <xdr:cNvPr id="7" name="左中かっこ 21"/>
        <xdr:cNvSpPr>
          <a:spLocks/>
        </xdr:cNvSpPr>
      </xdr:nvSpPr>
      <xdr:spPr>
        <a:xfrm>
          <a:off x="1371600" y="12620625"/>
          <a:ext cx="123825" cy="457200"/>
        </a:xfrm>
        <a:prstGeom prst="leftBrace">
          <a:avLst>
            <a:gd name="adj" fmla="val -4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123825</xdr:colOff>
      <xdr:row>56</xdr:row>
      <xdr:rowOff>219075</xdr:rowOff>
    </xdr:to>
    <xdr:sp>
      <xdr:nvSpPr>
        <xdr:cNvPr id="8" name="左中かっこ 22"/>
        <xdr:cNvSpPr>
          <a:spLocks/>
        </xdr:cNvSpPr>
      </xdr:nvSpPr>
      <xdr:spPr>
        <a:xfrm>
          <a:off x="1371600" y="13096875"/>
          <a:ext cx="123825" cy="457200"/>
        </a:xfrm>
        <a:prstGeom prst="leftBrace">
          <a:avLst>
            <a:gd name="adj" fmla="val -4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123825</xdr:colOff>
      <xdr:row>58</xdr:row>
      <xdr:rowOff>219075</xdr:rowOff>
    </xdr:to>
    <xdr:sp>
      <xdr:nvSpPr>
        <xdr:cNvPr id="9" name="左中かっこ 23"/>
        <xdr:cNvSpPr>
          <a:spLocks/>
        </xdr:cNvSpPr>
      </xdr:nvSpPr>
      <xdr:spPr>
        <a:xfrm>
          <a:off x="1371600" y="13573125"/>
          <a:ext cx="123825" cy="457200"/>
        </a:xfrm>
        <a:prstGeom prst="leftBrace">
          <a:avLst>
            <a:gd name="adj" fmla="val -4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123825</xdr:colOff>
      <xdr:row>60</xdr:row>
      <xdr:rowOff>219075</xdr:rowOff>
    </xdr:to>
    <xdr:sp>
      <xdr:nvSpPr>
        <xdr:cNvPr id="10" name="左中かっこ 24"/>
        <xdr:cNvSpPr>
          <a:spLocks/>
        </xdr:cNvSpPr>
      </xdr:nvSpPr>
      <xdr:spPr>
        <a:xfrm>
          <a:off x="1371600" y="14049375"/>
          <a:ext cx="123825" cy="457200"/>
        </a:xfrm>
        <a:prstGeom prst="leftBrace">
          <a:avLst>
            <a:gd name="adj" fmla="val -4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zoomScalePageLayoutView="0" workbookViewId="0" topLeftCell="A1">
      <selection activeCell="A3" sqref="A3:O3"/>
    </sheetView>
  </sheetViews>
  <sheetFormatPr defaultColWidth="10.59765625" defaultRowHeight="18.75" customHeight="1"/>
  <cols>
    <col min="1" max="2" width="14.3984375" style="21" customWidth="1"/>
    <col min="3" max="3" width="18.5" style="21" customWidth="1"/>
    <col min="4" max="4" width="15.3984375" style="21" customWidth="1"/>
    <col min="5" max="5" width="17" style="21" customWidth="1"/>
    <col min="6" max="7" width="15.3984375" style="21" customWidth="1"/>
    <col min="8" max="9" width="17" style="21" customWidth="1"/>
    <col min="10" max="10" width="15.3984375" style="21" customWidth="1"/>
    <col min="11" max="11" width="19.09765625" style="21" customWidth="1"/>
    <col min="12" max="15" width="17" style="21" customWidth="1"/>
    <col min="16" max="16" width="15.69921875" style="21" customWidth="1"/>
    <col min="17" max="17" width="16.5" style="21" customWidth="1"/>
    <col min="18" max="18" width="12.59765625" style="21" customWidth="1"/>
    <col min="19" max="16384" width="10.59765625" style="21" customWidth="1"/>
  </cols>
  <sheetData>
    <row r="1" spans="1:15" s="19" customFormat="1" ht="18.75" customHeight="1">
      <c r="A1" s="1" t="s">
        <v>35</v>
      </c>
      <c r="O1" s="2" t="s">
        <v>36</v>
      </c>
    </row>
    <row r="2" spans="1:15" s="19" customFormat="1" ht="18.75" customHeight="1">
      <c r="A2" s="1"/>
      <c r="O2" s="2"/>
    </row>
    <row r="3" spans="1:18" ht="18.75" customHeight="1">
      <c r="A3" s="132" t="s">
        <v>100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20"/>
      <c r="Q3" s="20"/>
      <c r="R3" s="20"/>
    </row>
    <row r="4" spans="1:18" ht="18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20"/>
      <c r="Q4" s="20"/>
      <c r="R4" s="20"/>
    </row>
    <row r="5" spans="1:15" ht="18.75" customHeight="1">
      <c r="A5" s="126" t="s">
        <v>62</v>
      </c>
      <c r="B5" s="126"/>
      <c r="C5" s="126"/>
      <c r="D5" s="126"/>
      <c r="E5" s="126"/>
      <c r="F5" s="126"/>
      <c r="G5" s="126"/>
      <c r="H5" s="126"/>
      <c r="J5" s="126" t="s">
        <v>98</v>
      </c>
      <c r="K5" s="126"/>
      <c r="L5" s="126"/>
      <c r="M5" s="126"/>
      <c r="N5" s="126"/>
      <c r="O5" s="126"/>
    </row>
    <row r="6" spans="2:15" ht="18.75" customHeight="1" thickBot="1">
      <c r="B6" s="23"/>
      <c r="C6" s="23"/>
      <c r="D6" s="23"/>
      <c r="E6" s="23"/>
      <c r="F6" s="23"/>
      <c r="G6" s="23"/>
      <c r="H6" s="18" t="s">
        <v>45</v>
      </c>
      <c r="K6" s="23"/>
      <c r="L6" s="23"/>
      <c r="M6" s="23"/>
      <c r="N6" s="18"/>
      <c r="O6" s="18" t="s">
        <v>47</v>
      </c>
    </row>
    <row r="7" spans="1:15" ht="18.75" customHeight="1">
      <c r="A7" s="128" t="s">
        <v>38</v>
      </c>
      <c r="B7" s="130" t="s">
        <v>39</v>
      </c>
      <c r="C7" s="131"/>
      <c r="D7" s="91" t="s">
        <v>41</v>
      </c>
      <c r="E7" s="91" t="s">
        <v>42</v>
      </c>
      <c r="F7" s="91" t="s">
        <v>43</v>
      </c>
      <c r="G7" s="91" t="s">
        <v>44</v>
      </c>
      <c r="H7" s="124" t="s">
        <v>21</v>
      </c>
      <c r="J7" s="120" t="s">
        <v>30</v>
      </c>
      <c r="K7" s="122" t="s">
        <v>29</v>
      </c>
      <c r="L7" s="106" t="s">
        <v>0</v>
      </c>
      <c r="M7" s="116" t="s">
        <v>1</v>
      </c>
      <c r="N7" s="117"/>
      <c r="O7" s="118" t="s">
        <v>96</v>
      </c>
    </row>
    <row r="8" spans="1:15" ht="18.75" customHeight="1">
      <c r="A8" s="129"/>
      <c r="B8" s="24" t="s">
        <v>40</v>
      </c>
      <c r="C8" s="9" t="s">
        <v>2</v>
      </c>
      <c r="D8" s="127"/>
      <c r="E8" s="127"/>
      <c r="F8" s="127"/>
      <c r="G8" s="127"/>
      <c r="H8" s="125"/>
      <c r="J8" s="121"/>
      <c r="K8" s="123"/>
      <c r="L8" s="107"/>
      <c r="M8" s="69" t="s">
        <v>94</v>
      </c>
      <c r="N8" s="70" t="s">
        <v>95</v>
      </c>
      <c r="O8" s="119"/>
    </row>
    <row r="9" spans="1:15" ht="18.75" customHeight="1">
      <c r="A9" s="25" t="s">
        <v>68</v>
      </c>
      <c r="B9" s="72">
        <f>SUM(D9:E9)</f>
        <v>18528</v>
      </c>
      <c r="C9" s="27">
        <v>106.1</v>
      </c>
      <c r="D9" s="28">
        <v>4727</v>
      </c>
      <c r="E9" s="28">
        <v>13801</v>
      </c>
      <c r="F9" s="28">
        <v>10487</v>
      </c>
      <c r="G9" s="28">
        <v>8041</v>
      </c>
      <c r="H9" s="28">
        <v>232903</v>
      </c>
      <c r="J9" s="25"/>
      <c r="K9" s="68" t="s">
        <v>46</v>
      </c>
      <c r="L9" s="82">
        <f>SUM(L18,L21,L28,L32)</f>
        <v>432</v>
      </c>
      <c r="M9" s="82">
        <f>SUM(M18,M21,M28,M32)</f>
        <v>6</v>
      </c>
      <c r="N9" s="82">
        <f>SUM(N18,N21,N28,N32)</f>
        <v>169</v>
      </c>
      <c r="O9" s="82">
        <f>SUM(O18,O21,O28,O32)</f>
        <v>257</v>
      </c>
    </row>
    <row r="10" spans="1:15" ht="18.75" customHeight="1">
      <c r="A10" s="29" t="s">
        <v>69</v>
      </c>
      <c r="B10" s="73">
        <f>SUM(D10:E10)</f>
        <v>18763</v>
      </c>
      <c r="C10" s="74">
        <f>100*B10/B9</f>
        <v>101.26835060449051</v>
      </c>
      <c r="D10" s="26">
        <v>4605</v>
      </c>
      <c r="E10" s="26">
        <v>14158</v>
      </c>
      <c r="F10" s="26">
        <v>10670</v>
      </c>
      <c r="G10" s="26">
        <v>8093</v>
      </c>
      <c r="H10" s="26">
        <v>239950</v>
      </c>
      <c r="J10" s="30" t="s">
        <v>3</v>
      </c>
      <c r="K10" s="31" t="s">
        <v>4</v>
      </c>
      <c r="L10" s="17">
        <f>SUM(M10:O10)</f>
        <v>72</v>
      </c>
      <c r="M10" s="18" t="s">
        <v>99</v>
      </c>
      <c r="N10" s="17">
        <v>39</v>
      </c>
      <c r="O10" s="17">
        <v>33</v>
      </c>
    </row>
    <row r="11" spans="1:15" ht="18.75" customHeight="1">
      <c r="A11" s="29" t="s">
        <v>70</v>
      </c>
      <c r="B11" s="73">
        <f>SUM(D11:E11)</f>
        <v>19668</v>
      </c>
      <c r="C11" s="74">
        <f>100*B11/B10</f>
        <v>104.8233224964025</v>
      </c>
      <c r="D11" s="26">
        <v>4959</v>
      </c>
      <c r="E11" s="26">
        <v>14709</v>
      </c>
      <c r="F11" s="26">
        <v>11336</v>
      </c>
      <c r="G11" s="26">
        <v>8332</v>
      </c>
      <c r="H11" s="26">
        <v>254323</v>
      </c>
      <c r="J11" s="30"/>
      <c r="K11" s="31" t="s">
        <v>5</v>
      </c>
      <c r="L11" s="17">
        <f aca="true" t="shared" si="0" ref="L11:L17">SUM(M11:O11)</f>
        <v>57</v>
      </c>
      <c r="M11" s="18" t="s">
        <v>99</v>
      </c>
      <c r="N11" s="17">
        <v>9</v>
      </c>
      <c r="O11" s="17">
        <v>48</v>
      </c>
    </row>
    <row r="12" spans="1:15" ht="18.75" customHeight="1">
      <c r="A12" s="63" t="s">
        <v>34</v>
      </c>
      <c r="B12" s="73">
        <f>SUM(D12:E12)</f>
        <v>21066</v>
      </c>
      <c r="C12" s="74">
        <f>100*B12/B11</f>
        <v>107.10799267846248</v>
      </c>
      <c r="D12" s="26">
        <v>5112</v>
      </c>
      <c r="E12" s="26">
        <v>15954</v>
      </c>
      <c r="F12" s="26">
        <v>11970</v>
      </c>
      <c r="G12" s="26">
        <v>9096</v>
      </c>
      <c r="H12" s="26">
        <v>281474</v>
      </c>
      <c r="J12" s="30"/>
      <c r="K12" s="31" t="s">
        <v>6</v>
      </c>
      <c r="L12" s="17">
        <f t="shared" si="0"/>
        <v>19</v>
      </c>
      <c r="M12" s="18" t="s">
        <v>99</v>
      </c>
      <c r="N12" s="17">
        <v>13</v>
      </c>
      <c r="O12" s="17">
        <v>6</v>
      </c>
    </row>
    <row r="13" spans="1:15" ht="18.75" customHeight="1">
      <c r="A13" s="61" t="s">
        <v>61</v>
      </c>
      <c r="B13" s="62">
        <f>SUM(D13:E13)</f>
        <v>22001</v>
      </c>
      <c r="C13" s="75">
        <f>100*B13/B12</f>
        <v>104.43843159593658</v>
      </c>
      <c r="D13" s="62">
        <v>5449</v>
      </c>
      <c r="E13" s="62">
        <v>16552</v>
      </c>
      <c r="F13" s="62">
        <v>12594</v>
      </c>
      <c r="G13" s="62">
        <v>9407</v>
      </c>
      <c r="H13" s="62">
        <v>311258</v>
      </c>
      <c r="J13" s="30"/>
      <c r="K13" s="31" t="s">
        <v>22</v>
      </c>
      <c r="L13" s="17">
        <f t="shared" si="0"/>
        <v>49</v>
      </c>
      <c r="M13" s="18" t="s">
        <v>99</v>
      </c>
      <c r="N13" s="17">
        <v>29</v>
      </c>
      <c r="O13" s="17">
        <v>20</v>
      </c>
    </row>
    <row r="14" spans="1:15" ht="18.75" customHeight="1">
      <c r="A14" s="17" t="s">
        <v>66</v>
      </c>
      <c r="B14" s="32"/>
      <c r="C14" s="17"/>
      <c r="D14" s="17"/>
      <c r="E14" s="33"/>
      <c r="F14" s="33"/>
      <c r="G14" s="33"/>
      <c r="H14" s="33"/>
      <c r="J14" s="34"/>
      <c r="K14" s="31" t="s">
        <v>7</v>
      </c>
      <c r="L14" s="17">
        <f t="shared" si="0"/>
        <v>57</v>
      </c>
      <c r="M14" s="18">
        <v>3</v>
      </c>
      <c r="N14" s="17">
        <v>20</v>
      </c>
      <c r="O14" s="17">
        <v>34</v>
      </c>
    </row>
    <row r="15" spans="10:15" ht="18.75" customHeight="1">
      <c r="J15" s="30"/>
      <c r="K15" s="31" t="s">
        <v>8</v>
      </c>
      <c r="L15" s="17">
        <f t="shared" si="0"/>
        <v>13</v>
      </c>
      <c r="M15" s="18" t="s">
        <v>99</v>
      </c>
      <c r="N15" s="17">
        <v>2</v>
      </c>
      <c r="O15" s="17">
        <v>11</v>
      </c>
    </row>
    <row r="16" spans="1:15" ht="18.75" customHeight="1">
      <c r="A16" s="33"/>
      <c r="B16" s="33"/>
      <c r="C16" s="33"/>
      <c r="D16" s="33"/>
      <c r="E16" s="33"/>
      <c r="F16" s="33"/>
      <c r="G16" s="33"/>
      <c r="H16" s="33"/>
      <c r="J16" s="30"/>
      <c r="K16" s="31" t="s">
        <v>9</v>
      </c>
      <c r="L16" s="17">
        <f t="shared" si="0"/>
        <v>11</v>
      </c>
      <c r="M16" s="18" t="s">
        <v>99</v>
      </c>
      <c r="N16" s="18" t="s">
        <v>99</v>
      </c>
      <c r="O16" s="17">
        <v>11</v>
      </c>
    </row>
    <row r="17" spans="10:15" ht="18.75" customHeight="1">
      <c r="J17" s="30"/>
      <c r="K17" s="31" t="s">
        <v>10</v>
      </c>
      <c r="L17" s="17">
        <f t="shared" si="0"/>
        <v>18</v>
      </c>
      <c r="M17" s="18" t="s">
        <v>99</v>
      </c>
      <c r="N17" s="18" t="s">
        <v>99</v>
      </c>
      <c r="O17" s="17">
        <v>18</v>
      </c>
    </row>
    <row r="18" spans="1:15" ht="18.75" customHeight="1">
      <c r="A18" s="33"/>
      <c r="B18" s="33"/>
      <c r="C18" s="33"/>
      <c r="D18" s="33"/>
      <c r="E18" s="33"/>
      <c r="F18" s="33"/>
      <c r="G18" s="33"/>
      <c r="H18" s="33"/>
      <c r="J18" s="34"/>
      <c r="K18" s="15" t="s">
        <v>92</v>
      </c>
      <c r="L18" s="83">
        <f>SUM(L10:L17)</f>
        <v>296</v>
      </c>
      <c r="M18" s="83">
        <f>SUM(M10:M17)</f>
        <v>3</v>
      </c>
      <c r="N18" s="83">
        <f>SUM(N10:N17)</f>
        <v>112</v>
      </c>
      <c r="O18" s="83">
        <f>SUM(O10:O17)</f>
        <v>181</v>
      </c>
    </row>
    <row r="19" spans="10:11" ht="18.75" customHeight="1">
      <c r="J19" s="34"/>
      <c r="K19" s="35"/>
    </row>
    <row r="20" spans="1:15" ht="18.75" customHeight="1">
      <c r="A20" s="126" t="s">
        <v>63</v>
      </c>
      <c r="B20" s="126"/>
      <c r="C20" s="126"/>
      <c r="D20" s="126"/>
      <c r="E20" s="126"/>
      <c r="F20" s="126"/>
      <c r="G20" s="126"/>
      <c r="H20" s="126"/>
      <c r="J20" s="36" t="s">
        <v>11</v>
      </c>
      <c r="K20" s="31" t="s">
        <v>12</v>
      </c>
      <c r="L20" s="17">
        <f>SUM(M20:O20)</f>
        <v>10</v>
      </c>
      <c r="M20" s="18" t="s">
        <v>99</v>
      </c>
      <c r="N20" s="18">
        <v>4</v>
      </c>
      <c r="O20" s="17">
        <v>6</v>
      </c>
    </row>
    <row r="21" spans="8:15" ht="18.75" customHeight="1" thickBot="1">
      <c r="H21" s="37" t="s">
        <v>71</v>
      </c>
      <c r="J21" s="36"/>
      <c r="K21" s="15" t="s">
        <v>93</v>
      </c>
      <c r="L21" s="84">
        <f>SUM(L20)</f>
        <v>10</v>
      </c>
      <c r="M21" s="84" t="s">
        <v>65</v>
      </c>
      <c r="N21" s="84">
        <f>SUM(N20)</f>
        <v>4</v>
      </c>
      <c r="O21" s="84">
        <f>SUM(O20)</f>
        <v>6</v>
      </c>
    </row>
    <row r="22" spans="1:11" ht="18.75" customHeight="1">
      <c r="A22" s="111" t="s">
        <v>37</v>
      </c>
      <c r="B22" s="112"/>
      <c r="C22" s="91" t="s">
        <v>68</v>
      </c>
      <c r="D22" s="91" t="s">
        <v>48</v>
      </c>
      <c r="E22" s="91" t="s">
        <v>49</v>
      </c>
      <c r="F22" s="91" t="s">
        <v>34</v>
      </c>
      <c r="G22" s="108" t="s">
        <v>61</v>
      </c>
      <c r="H22" s="38"/>
      <c r="J22" s="30"/>
      <c r="K22" s="35"/>
    </row>
    <row r="23" spans="1:15" ht="18.75" customHeight="1">
      <c r="A23" s="113"/>
      <c r="B23" s="114"/>
      <c r="C23" s="115"/>
      <c r="D23" s="115"/>
      <c r="E23" s="92"/>
      <c r="F23" s="92"/>
      <c r="G23" s="92"/>
      <c r="H23" s="8" t="s">
        <v>2</v>
      </c>
      <c r="J23" s="36" t="s">
        <v>13</v>
      </c>
      <c r="K23" s="31" t="s">
        <v>14</v>
      </c>
      <c r="L23" s="17">
        <f>SUM(M23:O23)</f>
        <v>38</v>
      </c>
      <c r="M23" s="18" t="s">
        <v>99</v>
      </c>
      <c r="N23" s="32">
        <v>18</v>
      </c>
      <c r="O23" s="32">
        <v>20</v>
      </c>
    </row>
    <row r="24" spans="1:15" ht="18.75" customHeight="1">
      <c r="A24" s="109" t="s">
        <v>86</v>
      </c>
      <c r="B24" s="110"/>
      <c r="C24" s="77">
        <f>SUM(C26:C33)</f>
        <v>20401</v>
      </c>
      <c r="D24" s="77">
        <f>SUM(D26:D33)</f>
        <v>21355</v>
      </c>
      <c r="E24" s="77">
        <f>SUM(E26:E33)</f>
        <v>16649</v>
      </c>
      <c r="F24" s="77">
        <f>SUM(F26:F33)</f>
        <v>22649</v>
      </c>
      <c r="G24" s="77">
        <f>SUM(G26:G33)</f>
        <v>23652</v>
      </c>
      <c r="H24" s="78">
        <f>100*G24/F24</f>
        <v>104.42845158726655</v>
      </c>
      <c r="J24" s="30"/>
      <c r="K24" s="31" t="s">
        <v>15</v>
      </c>
      <c r="L24" s="17">
        <f>SUM(M24:O24)</f>
        <v>13</v>
      </c>
      <c r="M24" s="17">
        <v>1</v>
      </c>
      <c r="N24" s="17">
        <v>2</v>
      </c>
      <c r="O24" s="17">
        <v>10</v>
      </c>
    </row>
    <row r="25" spans="1:15" ht="18.75" customHeight="1">
      <c r="A25" s="64"/>
      <c r="B25" s="65"/>
      <c r="C25" s="39"/>
      <c r="D25" s="40"/>
      <c r="E25" s="40"/>
      <c r="F25" s="40"/>
      <c r="G25" s="40"/>
      <c r="H25" s="41"/>
      <c r="J25" s="34"/>
      <c r="K25" s="31" t="s">
        <v>72</v>
      </c>
      <c r="L25" s="17">
        <f>SUM(M25:O25)</f>
        <v>1</v>
      </c>
      <c r="M25" s="18" t="s">
        <v>99</v>
      </c>
      <c r="N25" s="32">
        <v>1</v>
      </c>
      <c r="O25" s="18" t="s">
        <v>99</v>
      </c>
    </row>
    <row r="26" spans="1:15" ht="18.75" customHeight="1">
      <c r="A26" s="103" t="s">
        <v>87</v>
      </c>
      <c r="B26" s="100"/>
      <c r="C26" s="39">
        <v>7745</v>
      </c>
      <c r="D26" s="40">
        <v>6313</v>
      </c>
      <c r="E26" s="40">
        <v>3909</v>
      </c>
      <c r="F26" s="40">
        <v>6182</v>
      </c>
      <c r="G26" s="40">
        <v>6211</v>
      </c>
      <c r="H26" s="41">
        <f>100*G26/F26</f>
        <v>100.46910384988676</v>
      </c>
      <c r="J26" s="30"/>
      <c r="K26" s="31" t="s">
        <v>16</v>
      </c>
      <c r="L26" s="17">
        <f>SUM(M26:O26)</f>
        <v>42</v>
      </c>
      <c r="M26" s="32">
        <v>2</v>
      </c>
      <c r="N26" s="32">
        <v>14</v>
      </c>
      <c r="O26" s="32">
        <v>26</v>
      </c>
    </row>
    <row r="27" spans="1:15" ht="18.75" customHeight="1">
      <c r="A27" s="99" t="s">
        <v>73</v>
      </c>
      <c r="B27" s="100"/>
      <c r="C27" s="39">
        <v>2708</v>
      </c>
      <c r="D27" s="40">
        <v>2886</v>
      </c>
      <c r="E27" s="40">
        <v>2035</v>
      </c>
      <c r="F27" s="40">
        <v>2539</v>
      </c>
      <c r="G27" s="40">
        <v>3210</v>
      </c>
      <c r="H27" s="41">
        <f aca="true" t="shared" si="1" ref="H27:H33">100*G27/F27</f>
        <v>126.42772745175266</v>
      </c>
      <c r="J27" s="30"/>
      <c r="K27" s="31" t="s">
        <v>74</v>
      </c>
      <c r="L27" s="17">
        <f>SUM(M27:O27)</f>
        <v>1</v>
      </c>
      <c r="M27" s="18" t="s">
        <v>99</v>
      </c>
      <c r="N27" s="18" t="s">
        <v>99</v>
      </c>
      <c r="O27" s="32">
        <v>1</v>
      </c>
    </row>
    <row r="28" spans="1:15" ht="18.75" customHeight="1">
      <c r="A28" s="99" t="s">
        <v>75</v>
      </c>
      <c r="B28" s="100"/>
      <c r="C28" s="39">
        <v>926</v>
      </c>
      <c r="D28" s="40">
        <v>775</v>
      </c>
      <c r="E28" s="40">
        <v>699</v>
      </c>
      <c r="F28" s="40">
        <v>841</v>
      </c>
      <c r="G28" s="40">
        <v>1405</v>
      </c>
      <c r="H28" s="41">
        <f t="shared" si="1"/>
        <v>167.06302021403093</v>
      </c>
      <c r="J28" s="34"/>
      <c r="K28" s="15" t="s">
        <v>93</v>
      </c>
      <c r="L28" s="83">
        <f>SUM(L23:L27)</f>
        <v>95</v>
      </c>
      <c r="M28" s="83">
        <f>SUM(M23:M27)</f>
        <v>3</v>
      </c>
      <c r="N28" s="83">
        <f>SUM(N23:N27)</f>
        <v>35</v>
      </c>
      <c r="O28" s="83">
        <f>SUM(O23:O27)</f>
        <v>57</v>
      </c>
    </row>
    <row r="29" spans="1:15" ht="18.75" customHeight="1">
      <c r="A29" s="99" t="s">
        <v>67</v>
      </c>
      <c r="B29" s="100"/>
      <c r="C29" s="39">
        <v>1452</v>
      </c>
      <c r="D29" s="40">
        <v>1461</v>
      </c>
      <c r="E29" s="40">
        <v>997</v>
      </c>
      <c r="F29" s="40">
        <v>236</v>
      </c>
      <c r="G29" s="40">
        <v>830</v>
      </c>
      <c r="H29" s="41">
        <f t="shared" si="1"/>
        <v>351.6949152542373</v>
      </c>
      <c r="J29" s="36"/>
      <c r="K29" s="42"/>
      <c r="L29" s="32"/>
      <c r="M29" s="81"/>
      <c r="N29" s="81"/>
      <c r="O29" s="32"/>
    </row>
    <row r="30" spans="1:15" ht="18.75" customHeight="1">
      <c r="A30" s="99" t="s">
        <v>18</v>
      </c>
      <c r="B30" s="100"/>
      <c r="C30" s="39">
        <v>43</v>
      </c>
      <c r="D30" s="40">
        <v>31</v>
      </c>
      <c r="E30" s="40">
        <v>29</v>
      </c>
      <c r="F30" s="40">
        <v>47</v>
      </c>
      <c r="G30" s="40">
        <v>35</v>
      </c>
      <c r="H30" s="41">
        <f t="shared" si="1"/>
        <v>74.46808510638297</v>
      </c>
      <c r="J30" s="36" t="s">
        <v>17</v>
      </c>
      <c r="K30" s="42" t="s">
        <v>76</v>
      </c>
      <c r="L30" s="17">
        <f>SUM(M30:O30)</f>
        <v>16</v>
      </c>
      <c r="M30" s="18" t="s">
        <v>99</v>
      </c>
      <c r="N30" s="18">
        <v>13</v>
      </c>
      <c r="O30" s="32">
        <v>3</v>
      </c>
    </row>
    <row r="31" spans="1:15" ht="18.75" customHeight="1">
      <c r="A31" s="103" t="s">
        <v>88</v>
      </c>
      <c r="B31" s="100"/>
      <c r="C31" s="39">
        <v>429</v>
      </c>
      <c r="D31" s="40">
        <v>259</v>
      </c>
      <c r="E31" s="40">
        <v>101</v>
      </c>
      <c r="F31" s="40">
        <v>104</v>
      </c>
      <c r="G31" s="40">
        <v>93</v>
      </c>
      <c r="H31" s="41">
        <f t="shared" si="1"/>
        <v>89.42307692307692</v>
      </c>
      <c r="J31" s="34"/>
      <c r="K31" s="42" t="s">
        <v>77</v>
      </c>
      <c r="L31" s="17">
        <f>SUM(M31:O31)</f>
        <v>15</v>
      </c>
      <c r="M31" s="18" t="s">
        <v>99</v>
      </c>
      <c r="N31" s="17">
        <v>5</v>
      </c>
      <c r="O31" s="17">
        <v>10</v>
      </c>
    </row>
    <row r="32" spans="1:15" ht="18.75" customHeight="1">
      <c r="A32" s="99" t="s">
        <v>19</v>
      </c>
      <c r="B32" s="100"/>
      <c r="C32" s="39">
        <v>6957</v>
      </c>
      <c r="D32" s="40">
        <v>9465</v>
      </c>
      <c r="E32" s="40">
        <v>8721</v>
      </c>
      <c r="F32" s="40">
        <v>12531</v>
      </c>
      <c r="G32" s="40">
        <v>11660</v>
      </c>
      <c r="H32" s="41">
        <f t="shared" si="1"/>
        <v>93.04923789003271</v>
      </c>
      <c r="J32" s="43"/>
      <c r="K32" s="16" t="s">
        <v>93</v>
      </c>
      <c r="L32" s="85">
        <f>SUM(L30:L31)</f>
        <v>31</v>
      </c>
      <c r="M32" s="86" t="s">
        <v>65</v>
      </c>
      <c r="N32" s="85">
        <f>SUM(N30:N31)</f>
        <v>18</v>
      </c>
      <c r="O32" s="85">
        <f>SUM(O30:O31)</f>
        <v>13</v>
      </c>
    </row>
    <row r="33" spans="1:12" ht="18.75" customHeight="1">
      <c r="A33" s="101" t="s">
        <v>20</v>
      </c>
      <c r="B33" s="102"/>
      <c r="C33" s="44">
        <v>141</v>
      </c>
      <c r="D33" s="45">
        <v>165</v>
      </c>
      <c r="E33" s="45">
        <v>158</v>
      </c>
      <c r="F33" s="45">
        <v>169</v>
      </c>
      <c r="G33" s="45">
        <v>208</v>
      </c>
      <c r="H33" s="76">
        <f t="shared" si="1"/>
        <v>123.07692307692308</v>
      </c>
      <c r="J33" s="32" t="s">
        <v>31</v>
      </c>
      <c r="K33" s="32"/>
      <c r="L33" s="4"/>
    </row>
    <row r="34" spans="1:15" ht="18.75" customHeight="1">
      <c r="A34" s="46" t="s">
        <v>78</v>
      </c>
      <c r="B34" s="47"/>
      <c r="C34" s="40"/>
      <c r="D34" s="40"/>
      <c r="E34" s="40"/>
      <c r="F34" s="40"/>
      <c r="G34" s="40"/>
      <c r="H34" s="41"/>
      <c r="I34" s="7"/>
      <c r="J34" s="7"/>
      <c r="K34" s="7"/>
      <c r="L34" s="48"/>
      <c r="M34" s="48"/>
      <c r="N34" s="48"/>
      <c r="O34" s="48"/>
    </row>
    <row r="35" ht="18.75" customHeight="1">
      <c r="I35" s="33"/>
    </row>
    <row r="36" ht="18.75" customHeight="1">
      <c r="A36" s="46"/>
    </row>
    <row r="37" spans="1:17" ht="18.75" customHeight="1">
      <c r="A37" s="126" t="s">
        <v>97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22"/>
      <c r="Q37" s="22"/>
    </row>
    <row r="38" spans="2:15" ht="18.75" customHeight="1" thickBot="1">
      <c r="B38" s="23"/>
      <c r="C38" s="23"/>
      <c r="D38" s="23"/>
      <c r="E38" s="23"/>
      <c r="F38" s="23"/>
      <c r="G38" s="23"/>
      <c r="H38" s="23"/>
      <c r="I38" s="23"/>
      <c r="J38" s="49"/>
      <c r="K38" s="49"/>
      <c r="L38" s="49"/>
      <c r="M38" s="23"/>
      <c r="O38" s="18" t="s">
        <v>32</v>
      </c>
    </row>
    <row r="39" spans="1:16" ht="18.75" customHeight="1">
      <c r="A39" s="95" t="s">
        <v>89</v>
      </c>
      <c r="B39" s="96"/>
      <c r="C39" s="89" t="s">
        <v>46</v>
      </c>
      <c r="D39" s="91" t="s">
        <v>79</v>
      </c>
      <c r="E39" s="91" t="s">
        <v>50</v>
      </c>
      <c r="F39" s="91" t="s">
        <v>51</v>
      </c>
      <c r="G39" s="91" t="s">
        <v>52</v>
      </c>
      <c r="H39" s="91" t="s">
        <v>53</v>
      </c>
      <c r="I39" s="91" t="s">
        <v>54</v>
      </c>
      <c r="J39" s="91" t="s">
        <v>55</v>
      </c>
      <c r="K39" s="91" t="s">
        <v>56</v>
      </c>
      <c r="L39" s="91" t="s">
        <v>57</v>
      </c>
      <c r="M39" s="91" t="s">
        <v>58</v>
      </c>
      <c r="N39" s="91" t="s">
        <v>59</v>
      </c>
      <c r="O39" s="104" t="s">
        <v>60</v>
      </c>
      <c r="P39" s="32"/>
    </row>
    <row r="40" spans="1:16" ht="18.75" customHeight="1">
      <c r="A40" s="97" t="s">
        <v>90</v>
      </c>
      <c r="B40" s="98"/>
      <c r="C40" s="90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105"/>
      <c r="P40" s="32"/>
    </row>
    <row r="41" spans="1:16" ht="18.75" customHeight="1">
      <c r="A41" s="93" t="s">
        <v>23</v>
      </c>
      <c r="B41" s="66" t="s">
        <v>24</v>
      </c>
      <c r="C41" s="79">
        <f>SUM(C44,C46,C48,C50,C52,C54,C56,C58,C60)</f>
        <v>6206249</v>
      </c>
      <c r="D41" s="79">
        <f aca="true" t="shared" si="2" ref="D41:O41">SUM(D44,D46,D48,D50,D52,D54,D56,D58,D60)</f>
        <v>431288</v>
      </c>
      <c r="E41" s="79">
        <f t="shared" si="2"/>
        <v>475601</v>
      </c>
      <c r="F41" s="79">
        <f t="shared" si="2"/>
        <v>472989</v>
      </c>
      <c r="G41" s="79">
        <f t="shared" si="2"/>
        <v>408521</v>
      </c>
      <c r="H41" s="79">
        <f t="shared" si="2"/>
        <v>488195</v>
      </c>
      <c r="I41" s="79">
        <f t="shared" si="2"/>
        <v>522579</v>
      </c>
      <c r="J41" s="79">
        <f t="shared" si="2"/>
        <v>478324</v>
      </c>
      <c r="K41" s="79">
        <f t="shared" si="2"/>
        <v>632477</v>
      </c>
      <c r="L41" s="79">
        <f t="shared" si="2"/>
        <v>497428</v>
      </c>
      <c r="M41" s="79">
        <f t="shared" si="2"/>
        <v>612907</v>
      </c>
      <c r="N41" s="79">
        <f t="shared" si="2"/>
        <v>679605</v>
      </c>
      <c r="O41" s="79">
        <f t="shared" si="2"/>
        <v>506335</v>
      </c>
      <c r="P41" s="32"/>
    </row>
    <row r="42" spans="1:15" ht="18.75" customHeight="1">
      <c r="A42" s="94"/>
      <c r="B42" s="67" t="s">
        <v>25</v>
      </c>
      <c r="C42" s="79">
        <f>SUM(C45,C47,C49,C51,C53,C55,C57,C59,C61)</f>
        <v>133940314</v>
      </c>
      <c r="D42" s="79">
        <f aca="true" t="shared" si="3" ref="D42:O42">SUM(D45,D47,D49,D51,D53,D55,D57,D59,D61)</f>
        <v>9981418</v>
      </c>
      <c r="E42" s="79">
        <f t="shared" si="3"/>
        <v>10284635</v>
      </c>
      <c r="F42" s="79">
        <f t="shared" si="3"/>
        <v>9745766</v>
      </c>
      <c r="G42" s="79">
        <f t="shared" si="3"/>
        <v>8988039</v>
      </c>
      <c r="H42" s="79">
        <f t="shared" si="3"/>
        <v>10808360</v>
      </c>
      <c r="I42" s="79">
        <f t="shared" si="3"/>
        <v>11515746</v>
      </c>
      <c r="J42" s="79">
        <f t="shared" si="3"/>
        <v>9870830</v>
      </c>
      <c r="K42" s="79">
        <f t="shared" si="3"/>
        <v>11992342</v>
      </c>
      <c r="L42" s="79">
        <f t="shared" si="3"/>
        <v>10998206</v>
      </c>
      <c r="M42" s="79">
        <f t="shared" si="3"/>
        <v>13848570</v>
      </c>
      <c r="N42" s="79">
        <f t="shared" si="3"/>
        <v>14738824</v>
      </c>
      <c r="O42" s="79">
        <f t="shared" si="3"/>
        <v>11167578</v>
      </c>
    </row>
    <row r="43" spans="1:15" ht="18.75" customHeight="1">
      <c r="A43" s="50"/>
      <c r="B43" s="51"/>
      <c r="C43" s="10"/>
      <c r="D43" s="10"/>
      <c r="E43" s="10"/>
      <c r="F43" s="10"/>
      <c r="G43" s="10"/>
      <c r="H43" s="10"/>
      <c r="I43" s="10"/>
      <c r="J43" s="10"/>
      <c r="K43" s="12"/>
      <c r="L43" s="10"/>
      <c r="M43" s="10"/>
      <c r="N43" s="10"/>
      <c r="O43" s="10"/>
    </row>
    <row r="44" spans="1:15" ht="18.75" customHeight="1">
      <c r="A44" s="87" t="s">
        <v>80</v>
      </c>
      <c r="B44" s="52" t="s">
        <v>24</v>
      </c>
      <c r="C44" s="12">
        <f>SUM(D44:O44)</f>
        <v>902549</v>
      </c>
      <c r="D44" s="11">
        <v>57903</v>
      </c>
      <c r="E44" s="11">
        <v>65942</v>
      </c>
      <c r="F44" s="11">
        <v>63335</v>
      </c>
      <c r="G44" s="11">
        <v>54419</v>
      </c>
      <c r="H44" s="11">
        <v>70838</v>
      </c>
      <c r="I44" s="11">
        <v>76657</v>
      </c>
      <c r="J44" s="11">
        <v>75982</v>
      </c>
      <c r="K44" s="12">
        <v>97557</v>
      </c>
      <c r="L44" s="11">
        <v>74001</v>
      </c>
      <c r="M44" s="11">
        <v>88945</v>
      </c>
      <c r="N44" s="11">
        <v>102653</v>
      </c>
      <c r="O44" s="11">
        <v>74317</v>
      </c>
    </row>
    <row r="45" spans="1:16" ht="18.75" customHeight="1">
      <c r="A45" s="87"/>
      <c r="B45" s="53" t="s">
        <v>25</v>
      </c>
      <c r="C45" s="12">
        <f aca="true" t="shared" si="4" ref="C45:C61">SUM(D45:O45)</f>
        <v>18079008</v>
      </c>
      <c r="D45" s="12">
        <v>1317741</v>
      </c>
      <c r="E45" s="12">
        <v>1401661</v>
      </c>
      <c r="F45" s="12">
        <v>1265716</v>
      </c>
      <c r="G45" s="12">
        <v>1156398</v>
      </c>
      <c r="H45" s="12">
        <v>1462635</v>
      </c>
      <c r="I45" s="12">
        <v>1586019</v>
      </c>
      <c r="J45" s="12">
        <v>1333800</v>
      </c>
      <c r="K45" s="12">
        <v>1593552</v>
      </c>
      <c r="L45" s="12">
        <v>1526971</v>
      </c>
      <c r="M45" s="12">
        <v>1862793</v>
      </c>
      <c r="N45" s="12">
        <v>2103248</v>
      </c>
      <c r="O45" s="12">
        <v>1468474</v>
      </c>
      <c r="P45" s="20"/>
    </row>
    <row r="46" spans="1:15" ht="18.75" customHeight="1">
      <c r="A46" s="87" t="s">
        <v>81</v>
      </c>
      <c r="B46" s="52" t="s">
        <v>24</v>
      </c>
      <c r="C46" s="12">
        <f t="shared" si="4"/>
        <v>1717136</v>
      </c>
      <c r="D46" s="11">
        <v>134325</v>
      </c>
      <c r="E46" s="11">
        <v>140599</v>
      </c>
      <c r="F46" s="11">
        <v>131141</v>
      </c>
      <c r="G46" s="11">
        <v>121355</v>
      </c>
      <c r="H46" s="12">
        <v>135291</v>
      </c>
      <c r="I46" s="11">
        <v>151324</v>
      </c>
      <c r="J46" s="11">
        <v>134161</v>
      </c>
      <c r="K46" s="12">
        <v>146283</v>
      </c>
      <c r="L46" s="11">
        <v>138270</v>
      </c>
      <c r="M46" s="11">
        <v>168262</v>
      </c>
      <c r="N46" s="11">
        <v>177974</v>
      </c>
      <c r="O46" s="11">
        <v>138151</v>
      </c>
    </row>
    <row r="47" spans="1:15" ht="18.75" customHeight="1">
      <c r="A47" s="87"/>
      <c r="B47" s="53" t="s">
        <v>25</v>
      </c>
      <c r="C47" s="12">
        <f t="shared" si="4"/>
        <v>42324107</v>
      </c>
      <c r="D47" s="12">
        <v>3461038</v>
      </c>
      <c r="E47" s="12">
        <v>3507096</v>
      </c>
      <c r="F47" s="12">
        <v>3110877</v>
      </c>
      <c r="G47" s="12">
        <v>3000122</v>
      </c>
      <c r="H47" s="11">
        <v>3426522</v>
      </c>
      <c r="I47" s="12">
        <v>3720339</v>
      </c>
      <c r="J47" s="12">
        <v>3163611</v>
      </c>
      <c r="K47" s="12">
        <v>3232046</v>
      </c>
      <c r="L47" s="12">
        <v>3439065</v>
      </c>
      <c r="M47" s="12">
        <v>4296334</v>
      </c>
      <c r="N47" s="12">
        <v>4513638</v>
      </c>
      <c r="O47" s="12">
        <v>3453419</v>
      </c>
    </row>
    <row r="48" spans="1:15" ht="18.75" customHeight="1">
      <c r="A48" s="87" t="s">
        <v>82</v>
      </c>
      <c r="B48" s="52" t="s">
        <v>24</v>
      </c>
      <c r="C48" s="12">
        <f t="shared" si="4"/>
        <v>1150925</v>
      </c>
      <c r="D48" s="11">
        <v>79898</v>
      </c>
      <c r="E48" s="11">
        <v>81774</v>
      </c>
      <c r="F48" s="11">
        <v>85976</v>
      </c>
      <c r="G48" s="11">
        <v>73268</v>
      </c>
      <c r="H48" s="12">
        <v>86094</v>
      </c>
      <c r="I48" s="11">
        <v>99139</v>
      </c>
      <c r="J48" s="11">
        <v>89459</v>
      </c>
      <c r="K48" s="12">
        <v>125955</v>
      </c>
      <c r="L48" s="11">
        <v>95419</v>
      </c>
      <c r="M48" s="11">
        <v>111904</v>
      </c>
      <c r="N48" s="11">
        <v>127118</v>
      </c>
      <c r="O48" s="11">
        <v>94921</v>
      </c>
    </row>
    <row r="49" spans="1:15" ht="18.75" customHeight="1">
      <c r="A49" s="87"/>
      <c r="B49" s="53" t="s">
        <v>25</v>
      </c>
      <c r="C49" s="12">
        <f t="shared" si="4"/>
        <v>25086828</v>
      </c>
      <c r="D49" s="12">
        <v>1813995</v>
      </c>
      <c r="E49" s="12">
        <v>1763514</v>
      </c>
      <c r="F49" s="12">
        <v>1704074</v>
      </c>
      <c r="G49" s="12">
        <v>1638064</v>
      </c>
      <c r="H49" s="11">
        <v>1979859</v>
      </c>
      <c r="I49" s="12">
        <v>2207822</v>
      </c>
      <c r="J49" s="12">
        <v>1875789</v>
      </c>
      <c r="K49" s="12">
        <v>2473638</v>
      </c>
      <c r="L49" s="12">
        <v>2104108</v>
      </c>
      <c r="M49" s="12">
        <v>2570668</v>
      </c>
      <c r="N49" s="12">
        <v>2822295</v>
      </c>
      <c r="O49" s="12">
        <v>2133002</v>
      </c>
    </row>
    <row r="50" spans="1:15" ht="18.75" customHeight="1">
      <c r="A50" s="87" t="s">
        <v>83</v>
      </c>
      <c r="B50" s="52" t="s">
        <v>24</v>
      </c>
      <c r="C50" s="12">
        <f t="shared" si="4"/>
        <v>685596</v>
      </c>
      <c r="D50" s="11">
        <v>55967</v>
      </c>
      <c r="E50" s="11">
        <v>58581</v>
      </c>
      <c r="F50" s="11">
        <v>56371</v>
      </c>
      <c r="G50" s="11">
        <v>42463</v>
      </c>
      <c r="H50" s="12">
        <v>48248</v>
      </c>
      <c r="I50" s="11">
        <v>56145</v>
      </c>
      <c r="J50" s="11">
        <v>48375</v>
      </c>
      <c r="K50" s="12">
        <v>62523</v>
      </c>
      <c r="L50" s="11">
        <v>49054</v>
      </c>
      <c r="M50" s="11">
        <v>65749</v>
      </c>
      <c r="N50" s="11">
        <v>75837</v>
      </c>
      <c r="O50" s="11">
        <v>66283</v>
      </c>
    </row>
    <row r="51" spans="1:15" ht="18.75" customHeight="1">
      <c r="A51" s="87"/>
      <c r="B51" s="53" t="s">
        <v>25</v>
      </c>
      <c r="C51" s="12">
        <f t="shared" si="4"/>
        <v>12422114</v>
      </c>
      <c r="D51" s="12">
        <v>1115293</v>
      </c>
      <c r="E51" s="12">
        <v>1114221</v>
      </c>
      <c r="F51" s="12">
        <v>1007250</v>
      </c>
      <c r="G51" s="12">
        <v>715803</v>
      </c>
      <c r="H51" s="12">
        <v>859444</v>
      </c>
      <c r="I51" s="12">
        <v>942550</v>
      </c>
      <c r="J51" s="12">
        <v>824615</v>
      </c>
      <c r="K51" s="12">
        <v>988886</v>
      </c>
      <c r="L51" s="12">
        <v>909391</v>
      </c>
      <c r="M51" s="12">
        <v>1208898</v>
      </c>
      <c r="N51" s="12">
        <v>1428077</v>
      </c>
      <c r="O51" s="12">
        <v>1307686</v>
      </c>
    </row>
    <row r="52" spans="1:15" ht="18.75" customHeight="1">
      <c r="A52" s="87" t="s">
        <v>26</v>
      </c>
      <c r="B52" s="52" t="s">
        <v>24</v>
      </c>
      <c r="C52" s="12">
        <f t="shared" si="4"/>
        <v>72147</v>
      </c>
      <c r="D52" s="12">
        <v>4702</v>
      </c>
      <c r="E52" s="12">
        <v>4993</v>
      </c>
      <c r="F52" s="12">
        <v>5520</v>
      </c>
      <c r="G52" s="12">
        <v>4218</v>
      </c>
      <c r="H52" s="12">
        <v>5210</v>
      </c>
      <c r="I52" s="12">
        <v>5126</v>
      </c>
      <c r="J52" s="12">
        <v>5642</v>
      </c>
      <c r="K52" s="12">
        <v>8437</v>
      </c>
      <c r="L52" s="12">
        <v>6089</v>
      </c>
      <c r="M52" s="12">
        <v>7479</v>
      </c>
      <c r="N52" s="12">
        <v>7704</v>
      </c>
      <c r="O52" s="12">
        <v>7027</v>
      </c>
    </row>
    <row r="53" spans="1:15" ht="18.75" customHeight="1">
      <c r="A53" s="87"/>
      <c r="B53" s="53" t="s">
        <v>25</v>
      </c>
      <c r="C53" s="12">
        <f t="shared" si="4"/>
        <v>1069086</v>
      </c>
      <c r="D53" s="12">
        <v>85613</v>
      </c>
      <c r="E53" s="12">
        <v>84617</v>
      </c>
      <c r="F53" s="12">
        <v>81672</v>
      </c>
      <c r="G53" s="12">
        <v>63528</v>
      </c>
      <c r="H53" s="12">
        <v>79791</v>
      </c>
      <c r="I53" s="12">
        <v>77804</v>
      </c>
      <c r="J53" s="12">
        <v>70016</v>
      </c>
      <c r="K53" s="12">
        <v>95704</v>
      </c>
      <c r="L53" s="12">
        <v>84928</v>
      </c>
      <c r="M53" s="12">
        <v>104325</v>
      </c>
      <c r="N53" s="12">
        <v>121663</v>
      </c>
      <c r="O53" s="12">
        <v>119425</v>
      </c>
    </row>
    <row r="54" spans="1:15" ht="18.75" customHeight="1">
      <c r="A54" s="87" t="s">
        <v>33</v>
      </c>
      <c r="B54" s="52" t="s">
        <v>24</v>
      </c>
      <c r="C54" s="12">
        <f t="shared" si="4"/>
        <v>29998</v>
      </c>
      <c r="D54" s="12" t="s">
        <v>91</v>
      </c>
      <c r="E54" s="12" t="s">
        <v>91</v>
      </c>
      <c r="F54" s="12" t="s">
        <v>91</v>
      </c>
      <c r="G54" s="12">
        <v>543</v>
      </c>
      <c r="H54" s="12">
        <v>2827</v>
      </c>
      <c r="I54" s="12">
        <v>3051</v>
      </c>
      <c r="J54" s="12">
        <v>4304</v>
      </c>
      <c r="K54" s="12">
        <v>6720</v>
      </c>
      <c r="L54" s="12">
        <v>3883</v>
      </c>
      <c r="M54" s="12">
        <v>5708</v>
      </c>
      <c r="N54" s="12">
        <v>2962</v>
      </c>
      <c r="O54" s="12" t="s">
        <v>91</v>
      </c>
    </row>
    <row r="55" spans="1:15" ht="18.75" customHeight="1">
      <c r="A55" s="87"/>
      <c r="B55" s="53" t="s">
        <v>25</v>
      </c>
      <c r="C55" s="12">
        <f t="shared" si="4"/>
        <v>280823</v>
      </c>
      <c r="D55" s="12" t="s">
        <v>91</v>
      </c>
      <c r="E55" s="12" t="s">
        <v>91</v>
      </c>
      <c r="F55" s="12" t="s">
        <v>91</v>
      </c>
      <c r="G55" s="12">
        <v>4833</v>
      </c>
      <c r="H55" s="11">
        <v>26718</v>
      </c>
      <c r="I55" s="12">
        <v>27812</v>
      </c>
      <c r="J55" s="12">
        <v>38272</v>
      </c>
      <c r="K55" s="12">
        <v>63936</v>
      </c>
      <c r="L55" s="12">
        <v>36658</v>
      </c>
      <c r="M55" s="12">
        <v>55382</v>
      </c>
      <c r="N55" s="12">
        <v>27212</v>
      </c>
      <c r="O55" s="12" t="s">
        <v>91</v>
      </c>
    </row>
    <row r="56" spans="1:15" ht="18.75" customHeight="1">
      <c r="A56" s="87" t="s">
        <v>84</v>
      </c>
      <c r="B56" s="52" t="s">
        <v>24</v>
      </c>
      <c r="C56" s="12">
        <f t="shared" si="4"/>
        <v>108437</v>
      </c>
      <c r="D56" s="11">
        <v>7976</v>
      </c>
      <c r="E56" s="11">
        <v>8418</v>
      </c>
      <c r="F56" s="11">
        <v>9585</v>
      </c>
      <c r="G56" s="11">
        <v>7949</v>
      </c>
      <c r="H56" s="12">
        <v>9463</v>
      </c>
      <c r="I56" s="11">
        <v>6888</v>
      </c>
      <c r="J56" s="11">
        <v>6757</v>
      </c>
      <c r="K56" s="12">
        <v>12532</v>
      </c>
      <c r="L56" s="11">
        <v>7467</v>
      </c>
      <c r="M56" s="11">
        <v>11699</v>
      </c>
      <c r="N56" s="11">
        <v>10677</v>
      </c>
      <c r="O56" s="11">
        <v>9026</v>
      </c>
    </row>
    <row r="57" spans="1:15" ht="18.75" customHeight="1">
      <c r="A57" s="87"/>
      <c r="B57" s="53" t="s">
        <v>25</v>
      </c>
      <c r="C57" s="12">
        <f t="shared" si="4"/>
        <v>1730608</v>
      </c>
      <c r="D57" s="12">
        <v>129357</v>
      </c>
      <c r="E57" s="12">
        <v>130638</v>
      </c>
      <c r="F57" s="12">
        <v>143070</v>
      </c>
      <c r="G57" s="12">
        <v>125399</v>
      </c>
      <c r="H57" s="11">
        <v>152627</v>
      </c>
      <c r="I57" s="12">
        <v>110774</v>
      </c>
      <c r="J57" s="12">
        <v>105213</v>
      </c>
      <c r="K57" s="12">
        <v>194011</v>
      </c>
      <c r="L57" s="12">
        <v>122109</v>
      </c>
      <c r="M57" s="12">
        <v>198138</v>
      </c>
      <c r="N57" s="12">
        <v>171338</v>
      </c>
      <c r="O57" s="12">
        <v>147934</v>
      </c>
    </row>
    <row r="58" spans="1:15" ht="18.75" customHeight="1">
      <c r="A58" s="87" t="s">
        <v>27</v>
      </c>
      <c r="B58" s="52" t="s">
        <v>24</v>
      </c>
      <c r="C58" s="12">
        <f t="shared" si="4"/>
        <v>14891</v>
      </c>
      <c r="D58" s="11">
        <v>1296</v>
      </c>
      <c r="E58" s="11">
        <v>932</v>
      </c>
      <c r="F58" s="11">
        <v>1011</v>
      </c>
      <c r="G58" s="11">
        <v>952</v>
      </c>
      <c r="H58" s="11">
        <v>1254</v>
      </c>
      <c r="I58" s="11">
        <v>539</v>
      </c>
      <c r="J58" s="11">
        <v>1053</v>
      </c>
      <c r="K58" s="12">
        <v>1841</v>
      </c>
      <c r="L58" s="11">
        <v>1280</v>
      </c>
      <c r="M58" s="11">
        <v>1204</v>
      </c>
      <c r="N58" s="11">
        <v>1751</v>
      </c>
      <c r="O58" s="11">
        <v>1778</v>
      </c>
    </row>
    <row r="59" spans="1:15" ht="18.75" customHeight="1">
      <c r="A59" s="87"/>
      <c r="B59" s="53" t="s">
        <v>25</v>
      </c>
      <c r="C59" s="12">
        <f t="shared" si="4"/>
        <v>175068</v>
      </c>
      <c r="D59" s="11">
        <v>15141</v>
      </c>
      <c r="E59" s="11">
        <v>12761</v>
      </c>
      <c r="F59" s="11">
        <v>11391</v>
      </c>
      <c r="G59" s="11">
        <v>9622</v>
      </c>
      <c r="H59" s="11">
        <v>14996</v>
      </c>
      <c r="I59" s="11">
        <v>6769</v>
      </c>
      <c r="J59" s="11">
        <v>11051</v>
      </c>
      <c r="K59" s="12">
        <v>21161</v>
      </c>
      <c r="L59" s="11">
        <v>14670</v>
      </c>
      <c r="M59" s="11">
        <v>14810</v>
      </c>
      <c r="N59" s="11">
        <v>20414</v>
      </c>
      <c r="O59" s="11">
        <v>22282</v>
      </c>
    </row>
    <row r="60" spans="1:15" ht="18.75" customHeight="1">
      <c r="A60" s="87" t="s">
        <v>28</v>
      </c>
      <c r="B60" s="52" t="s">
        <v>24</v>
      </c>
      <c r="C60" s="12">
        <f t="shared" si="4"/>
        <v>1524570</v>
      </c>
      <c r="D60" s="11">
        <v>89221</v>
      </c>
      <c r="E60" s="11">
        <v>114362</v>
      </c>
      <c r="F60" s="11">
        <v>120050</v>
      </c>
      <c r="G60" s="11">
        <v>103354</v>
      </c>
      <c r="H60" s="12">
        <v>128970</v>
      </c>
      <c r="I60" s="11">
        <v>123710</v>
      </c>
      <c r="J60" s="11">
        <v>112591</v>
      </c>
      <c r="K60" s="12">
        <v>170629</v>
      </c>
      <c r="L60" s="11">
        <v>121965</v>
      </c>
      <c r="M60" s="11">
        <v>151957</v>
      </c>
      <c r="N60" s="11">
        <v>172929</v>
      </c>
      <c r="O60" s="11">
        <v>114832</v>
      </c>
    </row>
    <row r="61" spans="1:15" ht="18.75" customHeight="1">
      <c r="A61" s="88"/>
      <c r="B61" s="54" t="s">
        <v>25</v>
      </c>
      <c r="C61" s="80">
        <f t="shared" si="4"/>
        <v>32772672</v>
      </c>
      <c r="D61" s="13">
        <v>2043240</v>
      </c>
      <c r="E61" s="13">
        <v>2270127</v>
      </c>
      <c r="F61" s="13">
        <v>2421716</v>
      </c>
      <c r="G61" s="13">
        <v>2274270</v>
      </c>
      <c r="H61" s="14">
        <v>2805768</v>
      </c>
      <c r="I61" s="13">
        <v>2835857</v>
      </c>
      <c r="J61" s="13">
        <v>2448463</v>
      </c>
      <c r="K61" s="13">
        <v>3329408</v>
      </c>
      <c r="L61" s="13">
        <v>2760306</v>
      </c>
      <c r="M61" s="13">
        <v>3537222</v>
      </c>
      <c r="N61" s="13">
        <v>3530939</v>
      </c>
      <c r="O61" s="13">
        <v>2515356</v>
      </c>
    </row>
    <row r="62" spans="1:7" ht="18.75" customHeight="1">
      <c r="A62" s="55" t="s">
        <v>85</v>
      </c>
      <c r="B62" s="55"/>
      <c r="C62" s="32"/>
      <c r="D62" s="32"/>
      <c r="E62" s="32"/>
      <c r="F62" s="32"/>
      <c r="G62" s="32"/>
    </row>
    <row r="63" spans="1:7" ht="18.75" customHeight="1">
      <c r="A63" s="32" t="s">
        <v>64</v>
      </c>
      <c r="B63" s="32"/>
      <c r="C63" s="32"/>
      <c r="D63" s="32"/>
      <c r="E63" s="32"/>
      <c r="F63" s="32"/>
      <c r="G63" s="32"/>
    </row>
    <row r="64" spans="1:17" ht="18.75" customHeight="1">
      <c r="A64" s="56"/>
      <c r="B64" s="56"/>
      <c r="C64" s="56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8.75" customHeight="1">
      <c r="A65" s="56"/>
      <c r="B65" s="56"/>
      <c r="C65" s="56"/>
      <c r="D65" s="56"/>
      <c r="E65" s="57"/>
      <c r="F65" s="57"/>
      <c r="G65" s="57"/>
      <c r="H65" s="57"/>
      <c r="I65" s="58"/>
      <c r="J65" s="58"/>
      <c r="K65" s="58"/>
      <c r="L65" s="57"/>
      <c r="M65" s="57"/>
      <c r="N65" s="57"/>
      <c r="O65" s="57"/>
      <c r="P65" s="58"/>
      <c r="Q65" s="58"/>
    </row>
    <row r="66" spans="1:17" ht="18.75" customHeight="1">
      <c r="A66" s="50"/>
      <c r="B66" s="50"/>
      <c r="C66" s="7"/>
      <c r="D66" s="7"/>
      <c r="E66" s="6"/>
      <c r="F66" s="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8.75" customHeight="1">
      <c r="A67" s="50"/>
      <c r="B67" s="50"/>
      <c r="C67" s="5"/>
      <c r="D67" s="5"/>
      <c r="E67" s="6"/>
      <c r="F67" s="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8.75" customHeight="1">
      <c r="A68" s="50"/>
      <c r="B68" s="50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ht="18.75" customHeight="1">
      <c r="A69" s="57"/>
      <c r="B69" s="57"/>
      <c r="C69" s="58"/>
      <c r="D69" s="58"/>
      <c r="E69" s="6"/>
      <c r="F69" s="6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1:17" ht="18.75" customHeight="1">
      <c r="A70" s="57"/>
      <c r="B70" s="57"/>
      <c r="C70" s="60"/>
      <c r="D70" s="60"/>
      <c r="E70" s="6"/>
      <c r="F70" s="6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18.75" customHeight="1">
      <c r="A71" s="57"/>
      <c r="B71" s="57"/>
      <c r="C71" s="58"/>
      <c r="D71" s="58"/>
      <c r="E71" s="6"/>
      <c r="F71" s="6"/>
      <c r="G71" s="59"/>
      <c r="H71" s="59"/>
      <c r="I71" s="59"/>
      <c r="J71" s="40"/>
      <c r="K71" s="59"/>
      <c r="L71" s="59"/>
      <c r="M71" s="59"/>
      <c r="N71" s="59"/>
      <c r="O71" s="59"/>
      <c r="P71" s="59"/>
      <c r="Q71" s="59"/>
    </row>
    <row r="72" spans="1:17" ht="18.75" customHeight="1">
      <c r="A72" s="57"/>
      <c r="B72" s="57"/>
      <c r="C72" s="60"/>
      <c r="D72" s="60"/>
      <c r="E72" s="6"/>
      <c r="F72" s="6"/>
      <c r="G72" s="40"/>
      <c r="H72" s="40"/>
      <c r="I72" s="40"/>
      <c r="J72" s="59"/>
      <c r="K72" s="40"/>
      <c r="L72" s="40"/>
      <c r="M72" s="40"/>
      <c r="N72" s="40"/>
      <c r="O72" s="40"/>
      <c r="P72" s="40"/>
      <c r="Q72" s="40"/>
    </row>
    <row r="73" spans="1:17" ht="18.75" customHeight="1">
      <c r="A73" s="57"/>
      <c r="B73" s="57"/>
      <c r="C73" s="58"/>
      <c r="D73" s="58"/>
      <c r="E73" s="6"/>
      <c r="F73" s="6"/>
      <c r="G73" s="59"/>
      <c r="H73" s="59"/>
      <c r="I73" s="59"/>
      <c r="J73" s="40"/>
      <c r="K73" s="59"/>
      <c r="L73" s="59"/>
      <c r="M73" s="59"/>
      <c r="N73" s="59"/>
      <c r="O73" s="59"/>
      <c r="P73" s="59"/>
      <c r="Q73" s="59"/>
    </row>
    <row r="74" spans="1:17" ht="18.75" customHeight="1">
      <c r="A74" s="57"/>
      <c r="B74" s="57"/>
      <c r="C74" s="60"/>
      <c r="D74" s="60"/>
      <c r="E74" s="6"/>
      <c r="F74" s="6"/>
      <c r="G74" s="40"/>
      <c r="H74" s="40"/>
      <c r="I74" s="40"/>
      <c r="J74" s="59"/>
      <c r="K74" s="40"/>
      <c r="L74" s="40"/>
      <c r="M74" s="40"/>
      <c r="N74" s="40"/>
      <c r="O74" s="40"/>
      <c r="P74" s="40"/>
      <c r="Q74" s="40"/>
    </row>
    <row r="75" spans="1:17" ht="18.75" customHeight="1">
      <c r="A75" s="57"/>
      <c r="B75" s="57"/>
      <c r="C75" s="58"/>
      <c r="D75" s="58"/>
      <c r="E75" s="6"/>
      <c r="F75" s="6"/>
      <c r="G75" s="59"/>
      <c r="H75" s="59"/>
      <c r="I75" s="59"/>
      <c r="J75" s="40"/>
      <c r="K75" s="59"/>
      <c r="L75" s="59"/>
      <c r="M75" s="59"/>
      <c r="N75" s="59"/>
      <c r="O75" s="59"/>
      <c r="P75" s="59"/>
      <c r="Q75" s="59"/>
    </row>
    <row r="76" spans="1:17" ht="18.75" customHeight="1">
      <c r="A76" s="57"/>
      <c r="B76" s="57"/>
      <c r="C76" s="60"/>
      <c r="D76" s="60"/>
      <c r="E76" s="6"/>
      <c r="F76" s="6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8.75" customHeight="1">
      <c r="A77" s="57"/>
      <c r="B77" s="57"/>
      <c r="C77" s="58"/>
      <c r="D77" s="58"/>
      <c r="E77" s="6"/>
      <c r="F77" s="6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8.75" customHeight="1">
      <c r="A78" s="57"/>
      <c r="B78" s="57"/>
      <c r="C78" s="60"/>
      <c r="D78" s="60"/>
      <c r="E78" s="6"/>
      <c r="F78" s="6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8.75" customHeight="1">
      <c r="A79" s="56"/>
      <c r="B79" s="56"/>
      <c r="C79" s="58"/>
      <c r="D79" s="58"/>
      <c r="E79" s="6"/>
      <c r="F79" s="6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18.75" customHeight="1">
      <c r="A80" s="56"/>
      <c r="B80" s="56"/>
      <c r="C80" s="60"/>
      <c r="D80" s="60"/>
      <c r="E80" s="6"/>
      <c r="F80" s="6"/>
      <c r="G80" s="40"/>
      <c r="H80" s="40"/>
      <c r="I80" s="40"/>
      <c r="J80" s="59"/>
      <c r="K80" s="40"/>
      <c r="L80" s="40"/>
      <c r="M80" s="40"/>
      <c r="N80" s="40"/>
      <c r="O80" s="40"/>
      <c r="P80" s="40"/>
      <c r="Q80" s="40"/>
    </row>
    <row r="81" spans="1:17" ht="18.75" customHeight="1">
      <c r="A81" s="57"/>
      <c r="B81" s="57"/>
      <c r="C81" s="58"/>
      <c r="D81" s="58"/>
      <c r="E81" s="6"/>
      <c r="F81" s="6"/>
      <c r="G81" s="59"/>
      <c r="H81" s="59"/>
      <c r="I81" s="59"/>
      <c r="J81" s="40"/>
      <c r="K81" s="59"/>
      <c r="L81" s="59"/>
      <c r="M81" s="59"/>
      <c r="N81" s="59"/>
      <c r="O81" s="59"/>
      <c r="P81" s="59"/>
      <c r="Q81" s="59"/>
    </row>
    <row r="82" spans="1:17" ht="18.75" customHeight="1">
      <c r="A82" s="57"/>
      <c r="B82" s="57"/>
      <c r="C82" s="60"/>
      <c r="D82" s="60"/>
      <c r="E82" s="6"/>
      <c r="F82" s="6"/>
      <c r="G82" s="40"/>
      <c r="H82" s="40"/>
      <c r="I82" s="40"/>
      <c r="J82" s="59"/>
      <c r="K82" s="40"/>
      <c r="L82" s="40"/>
      <c r="M82" s="40"/>
      <c r="N82" s="40"/>
      <c r="O82" s="40"/>
      <c r="P82" s="40"/>
      <c r="Q82" s="40"/>
    </row>
    <row r="83" spans="1:17" ht="18.75" customHeight="1">
      <c r="A83" s="57"/>
      <c r="B83" s="57"/>
      <c r="C83" s="58"/>
      <c r="D83" s="58"/>
      <c r="E83" s="6"/>
      <c r="F83" s="6"/>
      <c r="G83" s="59"/>
      <c r="H83" s="59"/>
      <c r="I83" s="59"/>
      <c r="J83" s="26"/>
      <c r="K83" s="59"/>
      <c r="L83" s="59"/>
      <c r="M83" s="59"/>
      <c r="N83" s="59"/>
      <c r="O83" s="59"/>
      <c r="P83" s="59"/>
      <c r="Q83" s="59"/>
    </row>
    <row r="84" spans="1:17" ht="18.75" customHeight="1">
      <c r="A84" s="57"/>
      <c r="B84" s="57"/>
      <c r="C84" s="60"/>
      <c r="D84" s="60"/>
      <c r="E84" s="6"/>
      <c r="F84" s="6"/>
      <c r="G84" s="26"/>
      <c r="H84" s="26"/>
      <c r="I84" s="26"/>
      <c r="J84" s="59"/>
      <c r="K84" s="26"/>
      <c r="L84" s="26"/>
      <c r="M84" s="26"/>
      <c r="N84" s="26"/>
      <c r="O84" s="26"/>
      <c r="P84" s="26"/>
      <c r="Q84" s="26"/>
    </row>
    <row r="85" spans="1:17" ht="18.75" customHeight="1">
      <c r="A85" s="57"/>
      <c r="B85" s="57"/>
      <c r="C85" s="58"/>
      <c r="D85" s="58"/>
      <c r="E85" s="6"/>
      <c r="F85" s="6"/>
      <c r="G85" s="59"/>
      <c r="H85" s="59"/>
      <c r="I85" s="59"/>
      <c r="J85" s="40"/>
      <c r="K85" s="59"/>
      <c r="L85" s="59"/>
      <c r="M85" s="59"/>
      <c r="N85" s="59"/>
      <c r="O85" s="59"/>
      <c r="P85" s="59"/>
      <c r="Q85" s="59"/>
    </row>
    <row r="86" spans="1:17" ht="18.75" customHeight="1">
      <c r="A86" s="57"/>
      <c r="B86" s="57"/>
      <c r="C86" s="60"/>
      <c r="D86" s="60"/>
      <c r="E86" s="6"/>
      <c r="F86" s="6"/>
      <c r="G86" s="40"/>
      <c r="H86" s="40"/>
      <c r="I86" s="40"/>
      <c r="J86" s="32"/>
      <c r="K86" s="40"/>
      <c r="L86" s="40"/>
      <c r="M86" s="40"/>
      <c r="N86" s="40"/>
      <c r="O86" s="40"/>
      <c r="P86" s="40"/>
      <c r="Q86" s="40"/>
    </row>
    <row r="87" spans="1:17" ht="18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8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8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18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8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</sheetData>
  <sheetProtection/>
  <mergeCells count="57">
    <mergeCell ref="J5:O5"/>
    <mergeCell ref="A3:O3"/>
    <mergeCell ref="A37:O37"/>
    <mergeCell ref="A58:A59"/>
    <mergeCell ref="A5:H5"/>
    <mergeCell ref="A7:A8"/>
    <mergeCell ref="B7:C7"/>
    <mergeCell ref="D7:D8"/>
    <mergeCell ref="E7:E8"/>
    <mergeCell ref="F7:F8"/>
    <mergeCell ref="M7:N7"/>
    <mergeCell ref="O7:O8"/>
    <mergeCell ref="J7:J8"/>
    <mergeCell ref="K7:K8"/>
    <mergeCell ref="D22:D23"/>
    <mergeCell ref="E22:E23"/>
    <mergeCell ref="H7:H8"/>
    <mergeCell ref="A20:H20"/>
    <mergeCell ref="G7:G8"/>
    <mergeCell ref="A27:B27"/>
    <mergeCell ref="A28:B28"/>
    <mergeCell ref="A29:B29"/>
    <mergeCell ref="L7:L8"/>
    <mergeCell ref="F22:F23"/>
    <mergeCell ref="G22:G23"/>
    <mergeCell ref="A24:B24"/>
    <mergeCell ref="A26:B26"/>
    <mergeCell ref="A22:B23"/>
    <mergeCell ref="C22:C23"/>
    <mergeCell ref="A32:B32"/>
    <mergeCell ref="A33:B33"/>
    <mergeCell ref="A30:B30"/>
    <mergeCell ref="A31:B31"/>
    <mergeCell ref="O39:O40"/>
    <mergeCell ref="L39:L40"/>
    <mergeCell ref="M39:M40"/>
    <mergeCell ref="D39:D40"/>
    <mergeCell ref="E39:E40"/>
    <mergeCell ref="F39:F40"/>
    <mergeCell ref="H39:H40"/>
    <mergeCell ref="N39:N40"/>
    <mergeCell ref="A41:A42"/>
    <mergeCell ref="A44:A45"/>
    <mergeCell ref="K39:K40"/>
    <mergeCell ref="J39:J40"/>
    <mergeCell ref="A39:B39"/>
    <mergeCell ref="A40:B40"/>
    <mergeCell ref="A60:A61"/>
    <mergeCell ref="C39:C40"/>
    <mergeCell ref="I39:I40"/>
    <mergeCell ref="A50:A51"/>
    <mergeCell ref="A52:A53"/>
    <mergeCell ref="A54:A55"/>
    <mergeCell ref="A56:A57"/>
    <mergeCell ref="A46:A47"/>
    <mergeCell ref="A48:A49"/>
    <mergeCell ref="G39:G40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2013-06-17T05:31:22Z</cp:lastPrinted>
  <dcterms:created xsi:type="dcterms:W3CDTF">1998-03-26T00:56:00Z</dcterms:created>
  <dcterms:modified xsi:type="dcterms:W3CDTF">2013-06-17T05:31:27Z</dcterms:modified>
  <cp:category/>
  <cp:version/>
  <cp:contentType/>
  <cp:contentStatus/>
</cp:coreProperties>
</file>