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26" activeTab="4"/>
  </bookViews>
  <sheets>
    <sheet name="236" sheetId="1" r:id="rId1"/>
    <sheet name="238" sheetId="2" r:id="rId2"/>
    <sheet name="240" sheetId="3" r:id="rId3"/>
    <sheet name="242" sheetId="4" r:id="rId4"/>
    <sheet name="244" sheetId="5" r:id="rId5"/>
  </sheets>
  <definedNames>
    <definedName name="_xlnm.Print_Area" localSheetId="2">'240'!$A$1:$Y$54</definedName>
    <definedName name="_xlnm.Print_Area" localSheetId="3">'242'!$A$1:$AB$65</definedName>
  </definedNames>
  <calcPr fullCalcOnLoad="1"/>
</workbook>
</file>

<file path=xl/sharedStrings.xml><?xml version="1.0" encoding="utf-8"?>
<sst xmlns="http://schemas.openxmlformats.org/spreadsheetml/2006/main" count="744" uniqueCount="460">
  <si>
    <t>総   人   口（人）</t>
  </si>
  <si>
    <t>被保険者数（人）</t>
  </si>
  <si>
    <t>平均標準報酬月額（円）</t>
  </si>
  <si>
    <t>加   入   率（％）</t>
  </si>
  <si>
    <t>件数</t>
  </si>
  <si>
    <t>金額</t>
  </si>
  <si>
    <t>１件当たり日数</t>
  </si>
  <si>
    <t>埋葬料　　                （家族埋葬料を含む）</t>
  </si>
  <si>
    <t>分娩費　               　　（配偶者分娩費を含む）</t>
  </si>
  <si>
    <t>移送費</t>
  </si>
  <si>
    <t>被保険者数（人）</t>
  </si>
  <si>
    <t>総       数</t>
  </si>
  <si>
    <t>老 齢 年 金</t>
  </si>
  <si>
    <t>５ 年 年 金</t>
  </si>
  <si>
    <t>通算老齢年金</t>
  </si>
  <si>
    <t>障 害 年 金</t>
  </si>
  <si>
    <t>老齢福祉年金</t>
  </si>
  <si>
    <t>事　　　　業　　　　所　　　　数　　(所)</t>
  </si>
  <si>
    <t>被　　保　　険　　者　　数　　（人）</t>
  </si>
  <si>
    <t>年　　度</t>
  </si>
  <si>
    <t>１日当たり　　　　　　療養補償費</t>
  </si>
  <si>
    <t>総　数</t>
  </si>
  <si>
    <t>２９</t>
  </si>
  <si>
    <t>９９</t>
  </si>
  <si>
    <t>千円</t>
  </si>
  <si>
    <t>千円</t>
  </si>
  <si>
    <t>円</t>
  </si>
  <si>
    <t>農　　　　　　　　　業</t>
  </si>
  <si>
    <t>林業</t>
  </si>
  <si>
    <t>鉱　　　　　　　　　業</t>
  </si>
  <si>
    <t>建　　　　設　　　　業</t>
  </si>
  <si>
    <t>製　　　　造　　　　業</t>
  </si>
  <si>
    <t>総数</t>
  </si>
  <si>
    <t>新規</t>
  </si>
  <si>
    <t>障害</t>
  </si>
  <si>
    <t>遺族</t>
  </si>
  <si>
    <t>葬祭</t>
  </si>
  <si>
    <t>年金等給付</t>
  </si>
  <si>
    <t>サ  ー  ビ  ス  業</t>
  </si>
  <si>
    <t>公              務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</si>
  <si>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</si>
  <si>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</si>
  <si>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</si>
  <si>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</si>
  <si>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</si>
  <si>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</si>
  <si>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</si>
  <si>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</si>
  <si>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</si>
  <si>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</si>
  <si>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</si>
  <si>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</si>
  <si>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</si>
  <si>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</si>
  <si>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</si>
  <si>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</si>
  <si>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</si>
  <si>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</si>
  <si>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</si>
  <si>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</si>
  <si>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</si>
  <si>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</si>
  <si>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</si>
  <si>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</si>
  <si>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</si>
  <si>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</si>
  <si>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</si>
  <si>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</si>
  <si>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</si>
  <si>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</si>
  <si>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</si>
  <si>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</si>
  <si>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</si>
  <si>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</si>
  <si>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</si>
  <si>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</si>
  <si>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</si>
  <si>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</si>
  <si>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</si>
  <si>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</si>
  <si>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</si>
  <si>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</si>
  <si>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</si>
  <si>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</si>
  <si>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</si>
  <si>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</si>
  <si>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</si>
  <si>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</si>
  <si>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</si>
  <si>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</si>
  <si>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合　　　計</t>
  </si>
  <si>
    <t>歯　　　科</t>
  </si>
  <si>
    <t>調　　　剤</t>
  </si>
  <si>
    <t>そ　　の　　他　　　　　　　　　（施設療養を含む）</t>
  </si>
  <si>
    <t>保育所数</t>
  </si>
  <si>
    <t>（単位：人、千円）</t>
  </si>
  <si>
    <t>保護人員</t>
  </si>
  <si>
    <t>保護施設事務費及び委託事務費</t>
  </si>
  <si>
    <t>施設数</t>
  </si>
  <si>
    <t>重度身体障害者授産施設</t>
  </si>
  <si>
    <t>点字出版施設</t>
  </si>
  <si>
    <t>計</t>
  </si>
  <si>
    <t>家族関係</t>
  </si>
  <si>
    <t>住　　居</t>
  </si>
  <si>
    <t>健　　康</t>
  </si>
  <si>
    <t>仕　　事</t>
  </si>
  <si>
    <t>生活費</t>
  </si>
  <si>
    <t>年金・保険</t>
  </si>
  <si>
    <t>非行･養護･健全育成</t>
  </si>
  <si>
    <t>生活環境</t>
  </si>
  <si>
    <t>その他</t>
  </si>
  <si>
    <t>金　　　額</t>
  </si>
  <si>
    <t>育児手当金</t>
  </si>
  <si>
    <t>診療費</t>
  </si>
  <si>
    <t>その他の医療費</t>
  </si>
  <si>
    <t>助産給付</t>
  </si>
  <si>
    <t>育児手当</t>
  </si>
  <si>
    <t>傷病手当</t>
  </si>
  <si>
    <t>通算老齢年金</t>
  </si>
  <si>
    <t>標準報酬月額総計</t>
  </si>
  <si>
    <t>年金</t>
  </si>
  <si>
    <t>平均標準報酬月額</t>
  </si>
  <si>
    <t>保険料収入</t>
  </si>
  <si>
    <t>人</t>
  </si>
  <si>
    <t>隻</t>
  </si>
  <si>
    <t>千円</t>
  </si>
  <si>
    <t>円</t>
  </si>
  <si>
    <t>件</t>
  </si>
  <si>
    <t>徴収決定済額</t>
  </si>
  <si>
    <t>準 母 子 年 金</t>
  </si>
  <si>
    <t>老齢基礎年金</t>
  </si>
  <si>
    <t>障害基礎年金</t>
  </si>
  <si>
    <t>資料　石川県雇用保険課「雇用保険業務統計」</t>
  </si>
  <si>
    <t>木材家具関係工業</t>
  </si>
  <si>
    <t>化学関係工業</t>
  </si>
  <si>
    <t>窯業・土石製品製造業</t>
  </si>
  <si>
    <t>金属製品製造業</t>
  </si>
  <si>
    <t>機械関係工業</t>
  </si>
  <si>
    <t>その他の製造業</t>
  </si>
  <si>
    <t>運輸･通信・その他の公益事業</t>
  </si>
  <si>
    <t>総数</t>
  </si>
  <si>
    <t>一般失業者</t>
  </si>
  <si>
    <t>特例一時金</t>
  </si>
  <si>
    <t>高齢者給付金</t>
  </si>
  <si>
    <t>日　　雇</t>
  </si>
  <si>
    <t>求　　職　　者　　給　　付</t>
  </si>
  <si>
    <t>日数</t>
  </si>
  <si>
    <t>林業</t>
  </si>
  <si>
    <t>漁業</t>
  </si>
  <si>
    <t>鉱業</t>
  </si>
  <si>
    <t>建設事業</t>
  </si>
  <si>
    <t>製造業</t>
  </si>
  <si>
    <t>運輸業</t>
  </si>
  <si>
    <t>電気ガス水道又は熱供給の事業</t>
  </si>
  <si>
    <t>その他の事業</t>
  </si>
  <si>
    <t>合計</t>
  </si>
  <si>
    <t>療養（補償）</t>
  </si>
  <si>
    <t>障害（補償）</t>
  </si>
  <si>
    <t>遺族（補償）</t>
  </si>
  <si>
    <t>葬祭料</t>
  </si>
  <si>
    <t>区分</t>
  </si>
  <si>
    <t>産業別</t>
  </si>
  <si>
    <t>教護院</t>
  </si>
  <si>
    <t>精薄児施設</t>
  </si>
  <si>
    <t>精神薄弱児通園施設</t>
  </si>
  <si>
    <t>虚弱児施設</t>
  </si>
  <si>
    <t>肢体不自由児施設</t>
  </si>
  <si>
    <t>生活保護施設</t>
  </si>
  <si>
    <t>救護施設</t>
  </si>
  <si>
    <t>身体障害者療護施設</t>
  </si>
  <si>
    <t>身体障害者授産施設</t>
  </si>
  <si>
    <t>重度身体障害者更正授護施設</t>
  </si>
  <si>
    <t>身体障害者通所施設</t>
  </si>
  <si>
    <t>点字図書館</t>
  </si>
  <si>
    <t>身体障害者福祉工場</t>
  </si>
  <si>
    <t>身体障害者福祉センター</t>
  </si>
  <si>
    <t>精神薄弱者福祉施設</t>
  </si>
  <si>
    <t>老人福祉施設</t>
  </si>
  <si>
    <t>特別養護老人ホーム</t>
  </si>
  <si>
    <t>養護老人ホーム</t>
  </si>
  <si>
    <t>Ａ型</t>
  </si>
  <si>
    <t>Ｂ型</t>
  </si>
  <si>
    <t>Ｄ型</t>
  </si>
  <si>
    <t>Ｅ型</t>
  </si>
  <si>
    <t>特Ａ型</t>
  </si>
  <si>
    <t>老人憩の家</t>
  </si>
  <si>
    <t>売春防止法関係</t>
  </si>
  <si>
    <t>婦人保護施設</t>
  </si>
  <si>
    <t>養護施設</t>
  </si>
  <si>
    <t>助産施設</t>
  </si>
  <si>
    <t>母子寮</t>
  </si>
  <si>
    <t>入192</t>
  </si>
  <si>
    <t>通80</t>
  </si>
  <si>
    <t>入205　通60</t>
  </si>
  <si>
    <t>入60</t>
  </si>
  <si>
    <t>入50</t>
  </si>
  <si>
    <t>入80　通28</t>
  </si>
  <si>
    <t>通30</t>
  </si>
  <si>
    <t>入86　通5</t>
  </si>
  <si>
    <t>利60</t>
  </si>
  <si>
    <t>入897　通404</t>
  </si>
  <si>
    <t>保母数</t>
  </si>
  <si>
    <t>保育児童定員</t>
  </si>
  <si>
    <t>措置人数</t>
  </si>
  <si>
    <t>措置人数</t>
  </si>
  <si>
    <t>資料　石川県長寿社会課調</t>
  </si>
  <si>
    <t>年度</t>
  </si>
  <si>
    <t>設置</t>
  </si>
  <si>
    <t>市町村数</t>
  </si>
  <si>
    <t>ホームヘルパー数</t>
  </si>
  <si>
    <t>運営委託</t>
  </si>
  <si>
    <t>派遣対象世帯数</t>
  </si>
  <si>
    <t>老人のみ世帯</t>
  </si>
  <si>
    <t>その他の世帯</t>
  </si>
  <si>
    <t>被保護世帯数</t>
  </si>
  <si>
    <t>その他の世帯数</t>
  </si>
  <si>
    <t>（単位　金額千円）</t>
  </si>
  <si>
    <t>資料　石川県厚生授護課「生活保護統計調査」</t>
  </si>
  <si>
    <t>（単位　金額円）</t>
  </si>
  <si>
    <t>資料　石川県保険課調</t>
  </si>
  <si>
    <t>注 １.「運営委託」は「設置」の再掲である。</t>
  </si>
  <si>
    <t>　 ４.「その他の世帯」とは６０歳以上の老人と６０歳未満のもので構成されている世帯をいう。</t>
  </si>
  <si>
    <t>　 ２.「被保護世帯」とは生活保護法による保護（一時扶助の単給を除く）を受けている世帯をいう。</t>
  </si>
  <si>
    <t>平成　元　年</t>
  </si>
  <si>
    <t>２</t>
  </si>
  <si>
    <t>３</t>
  </si>
  <si>
    <t>４</t>
  </si>
  <si>
    <t>５</t>
  </si>
  <si>
    <t>2年度</t>
  </si>
  <si>
    <t>3年度</t>
  </si>
  <si>
    <t>4年度</t>
  </si>
  <si>
    <t>5年度</t>
  </si>
  <si>
    <t>平成元年度</t>
  </si>
  <si>
    <t>平成5年度</t>
  </si>
  <si>
    <t>（別計）</t>
  </si>
  <si>
    <t>238 社会保障</t>
  </si>
  <si>
    <t>社会保障 239</t>
  </si>
  <si>
    <t>区　　　　　　　　分</t>
  </si>
  <si>
    <t>区　　　　　　分</t>
  </si>
  <si>
    <t>事　　　　業　　　　所　　　　数</t>
  </si>
  <si>
    <t>被  保  険  者  数（人）</t>
  </si>
  <si>
    <t>3年度</t>
  </si>
  <si>
    <t>総　数</t>
  </si>
  <si>
    <t>老　齢　年　金</t>
  </si>
  <si>
    <t>障　害　年　金</t>
  </si>
  <si>
    <t>遺　族　年　金（寡婦、かん夫、遺児を含む）</t>
  </si>
  <si>
    <t>金　　　額</t>
  </si>
  <si>
    <t>脱退手当金</t>
  </si>
  <si>
    <t>金　　　額</t>
  </si>
  <si>
    <t>項　　　　　　　　目</t>
  </si>
  <si>
    <t>平成5年度</t>
  </si>
  <si>
    <t>適用状況</t>
  </si>
  <si>
    <t>―</t>
  </si>
  <si>
    <t>収入済額</t>
  </si>
  <si>
    <t>総計</t>
  </si>
  <si>
    <t>件　　数</t>
  </si>
  <si>
    <t>金　　額</t>
  </si>
  <si>
    <t>疾病給付</t>
  </si>
  <si>
    <t>件　　数</t>
  </si>
  <si>
    <t>金　　額</t>
  </si>
  <si>
    <t>失業給付</t>
  </si>
  <si>
    <t>金　　額</t>
  </si>
  <si>
    <t>年金給付</t>
  </si>
  <si>
    <t>件　　数</t>
  </si>
  <si>
    <t>金　　額</t>
  </si>
  <si>
    <t>産　　　業　　　別</t>
  </si>
  <si>
    <t>１日当たり　　　　　　休業補償費</t>
  </si>
  <si>
    <t>１ 件 当 た り 遺 族               補償費及び葬祭料</t>
  </si>
  <si>
    <t>１件当たり       　障　害　　　    補　償　費</t>
  </si>
  <si>
    <t>４  人　  　　以　下</t>
  </si>
  <si>
    <t>　５ ～</t>
  </si>
  <si>
    <t>３０ ～</t>
  </si>
  <si>
    <t>１００～</t>
  </si>
  <si>
    <t>４９９</t>
  </si>
  <si>
    <t>遺   族</t>
  </si>
  <si>
    <t>葬   祭</t>
  </si>
  <si>
    <t>構成比(%)</t>
  </si>
  <si>
    <t>（2）労働者災害補償保険給付状況</t>
  </si>
  <si>
    <t>５００人以上</t>
  </si>
  <si>
    <t>（単位　金額千円）</t>
  </si>
  <si>
    <t>注　通勤災害も含む。</t>
  </si>
  <si>
    <t>242　社会保障</t>
  </si>
  <si>
    <t>社会保障　243</t>
  </si>
  <si>
    <t>施設名</t>
  </si>
  <si>
    <t>施設名</t>
  </si>
  <si>
    <t>児童福祉施設</t>
  </si>
  <si>
    <t>乳児院</t>
  </si>
  <si>
    <t>入230</t>
  </si>
  <si>
    <t>市町村別</t>
  </si>
  <si>
    <t>保育所数</t>
  </si>
  <si>
    <t>保育児童定員</t>
  </si>
  <si>
    <t>項　　　　　　目</t>
  </si>
  <si>
    <t>（単位：百万円）</t>
  </si>
  <si>
    <t>件　数</t>
  </si>
  <si>
    <t>金　額</t>
  </si>
  <si>
    <t>（2）老人保健法に基づく老人医療費支出状況（各年度末現在）</t>
  </si>
  <si>
    <t>老人福祉　　　　　　　センター</t>
  </si>
  <si>
    <t>236 社会保障</t>
  </si>
  <si>
    <t>社会保障 237</t>
  </si>
  <si>
    <t>区　　　　　　　分</t>
  </si>
  <si>
    <t>事業所数</t>
  </si>
  <si>
    <t>被　保　険　者　数　（人）</t>
  </si>
  <si>
    <t>（単位　金額  千円）</t>
  </si>
  <si>
    <t>（単位：金額　千円）</t>
  </si>
  <si>
    <t>項　　　　　　目</t>
  </si>
  <si>
    <t>項　　　　　　　目</t>
  </si>
  <si>
    <t>件数</t>
  </si>
  <si>
    <t>金額</t>
  </si>
  <si>
    <t>入院給付</t>
  </si>
  <si>
    <t>一般診療</t>
  </si>
  <si>
    <t>入院外給付</t>
  </si>
  <si>
    <t>歯科診療</t>
  </si>
  <si>
    <t>歯科給付</t>
  </si>
  <si>
    <t>薬剤支給</t>
  </si>
  <si>
    <t>薬剤の給付</t>
  </si>
  <si>
    <t>療養費</t>
  </si>
  <si>
    <t>件数</t>
  </si>
  <si>
    <t>高額療養費</t>
  </si>
  <si>
    <t>金額</t>
  </si>
  <si>
    <t>件数</t>
  </si>
  <si>
    <t>看護費</t>
  </si>
  <si>
    <t>金額</t>
  </si>
  <si>
    <t>高額療養費</t>
  </si>
  <si>
    <t>傷病手当金</t>
  </si>
  <si>
    <t>件数</t>
  </si>
  <si>
    <t>金額</t>
  </si>
  <si>
    <t>件数</t>
  </si>
  <si>
    <t>金額</t>
  </si>
  <si>
    <t>葬祭給付</t>
  </si>
  <si>
    <t>件数</t>
  </si>
  <si>
    <t>出産手当金</t>
  </si>
  <si>
    <t>金額</t>
  </si>
  <si>
    <t>労働者数</t>
  </si>
  <si>
    <t>項　　　　目</t>
  </si>
  <si>
    <t>業 務 災 害</t>
  </si>
  <si>
    <t>通 勤 災 害</t>
  </si>
  <si>
    <t>鉄      鋼      業</t>
  </si>
  <si>
    <t>療養</t>
  </si>
  <si>
    <t>卸 売  ・ 小 売 業</t>
  </si>
  <si>
    <t>電気・ガス・水道業</t>
  </si>
  <si>
    <t>(単位　円)</t>
  </si>
  <si>
    <t>ディサービス　　　　　センター</t>
  </si>
  <si>
    <t>年　  　度</t>
  </si>
  <si>
    <t>医　　　　　　　　　　科</t>
  </si>
  <si>
    <t>入　　　院</t>
  </si>
  <si>
    <t>入　院　外</t>
  </si>
  <si>
    <t>件　数</t>
  </si>
  <si>
    <t>金　額</t>
  </si>
  <si>
    <t>市町村別</t>
  </si>
  <si>
    <t>生活扶助</t>
  </si>
  <si>
    <t>保 護 費</t>
  </si>
  <si>
    <t>住宅扶助</t>
  </si>
  <si>
    <t>教育扶助</t>
  </si>
  <si>
    <t>医療扶助</t>
  </si>
  <si>
    <t>出産扶助</t>
  </si>
  <si>
    <t>生業扶助</t>
  </si>
  <si>
    <t>葬祭扶助</t>
  </si>
  <si>
    <t>注　　人員については月平均、金額については年額である。</t>
  </si>
  <si>
    <t>市　町　村　別</t>
  </si>
  <si>
    <t>（1）健康保険適用状況</t>
  </si>
  <si>
    <t>（1）国民健康保険適用状況</t>
  </si>
  <si>
    <t>（2）保険給付の状況（一般給付）</t>
  </si>
  <si>
    <t>（1）厚生年金適用状況</t>
  </si>
  <si>
    <t>141　福祉施設数及び定員数（平成６年４月１日現在）</t>
  </si>
  <si>
    <t>（1）ホームヘルパーの派遣状況（各年度末現在）</t>
  </si>
  <si>
    <t>142　市町村別保育状況（平成6年4月1日現在）</t>
  </si>
  <si>
    <t>145　市町村別民生委員（児童委員）の活動状況（平成5年度）</t>
  </si>
  <si>
    <t>資料　石川県保険課「政府官掌健康保険事業統計表」</t>
  </si>
  <si>
    <t>資料　石川県保険課調</t>
  </si>
  <si>
    <t>資料　石川県厚生援護課調</t>
  </si>
  <si>
    <t>資料　石川県厚生援護課調</t>
  </si>
  <si>
    <t>入院</t>
  </si>
  <si>
    <t>入院外</t>
  </si>
  <si>
    <t>歯科</t>
  </si>
  <si>
    <t>資料　石川県保険課調</t>
  </si>
  <si>
    <t>（単位　金額千円）</t>
  </si>
  <si>
    <r>
      <t>（</t>
    </r>
    <r>
      <rPr>
        <sz val="12"/>
        <rFont val="ＭＳ 明朝"/>
        <family val="1"/>
      </rPr>
      <t>2）年金給付の状況</t>
    </r>
  </si>
  <si>
    <t>件数</t>
  </si>
  <si>
    <t>資料　石川県保険課調</t>
  </si>
  <si>
    <t>資料　石川県国民年金課「国民年金事業状況表」</t>
  </si>
  <si>
    <t>（２）保険給付の状況</t>
  </si>
  <si>
    <t>資料　石川県国民年金課「国民年金事業状況表」による。</t>
  </si>
  <si>
    <t>（1）産業別規模別適用事業所数及び被保険者数 (平成5年度）</t>
  </si>
  <si>
    <t>労災保険
加入事業
所数</t>
  </si>
  <si>
    <t>保険料収入済額</t>
  </si>
  <si>
    <t>資料　石川労働基準局「労災保険事業概要」</t>
  </si>
  <si>
    <t>資料　石川労働基準局「労働保険事業概要」</t>
  </si>
  <si>
    <t>休養（補償）</t>
  </si>
  <si>
    <t>入所(通所・
利用）定員</t>
  </si>
  <si>
    <t>資料　石川県長寿社会課、児童家庭課、障害福祉課、厚生援護課調</t>
  </si>
  <si>
    <t>資料　石川県児童家庭課「児童福祉統計」</t>
  </si>
  <si>
    <t>　 ３.「老人のみ世帯」とは６０歳以上の者のみで構成されている世帯をいう。</t>
  </si>
  <si>
    <t>資料　石川県長寿社会課調</t>
  </si>
  <si>
    <t>（単位　人員　人、金額千円）</t>
  </si>
  <si>
    <t>定数
（人）</t>
  </si>
  <si>
    <t>（2）保険給付状況の状況</t>
  </si>
  <si>
    <t>通算遺族年金</t>
  </si>
  <si>
    <r>
      <t>注　老齢、障害、遺族の各年金には6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年度分以降、新法分を含む、他の年度は旧法分のみ。</t>
    </r>
  </si>
  <si>
    <t>項　　　　　目</t>
  </si>
  <si>
    <t>船舶所有者数</t>
  </si>
  <si>
    <r>
      <t>船舶</t>
    </r>
    <r>
      <rPr>
        <sz val="12"/>
        <rFont val="ＭＳ 明朝"/>
        <family val="1"/>
      </rPr>
      <t>数</t>
    </r>
  </si>
  <si>
    <r>
      <t>被</t>
    </r>
    <r>
      <rPr>
        <sz val="12"/>
        <rFont val="ＭＳ 明朝"/>
        <family val="1"/>
      </rPr>
      <t>保険者数</t>
    </r>
  </si>
  <si>
    <t>年　　金</t>
  </si>
  <si>
    <t>疾　　病</t>
  </si>
  <si>
    <t>保　険　給　付</t>
  </si>
  <si>
    <t>母 子 年 金</t>
  </si>
  <si>
    <t>遺 児 年 金</t>
  </si>
  <si>
    <t>寡 婦 年 金</t>
  </si>
  <si>
    <t>遺族基礎年金</t>
  </si>
  <si>
    <t>死亡一時金</t>
  </si>
  <si>
    <t>食料品・たばこ製造業</t>
  </si>
  <si>
    <t>繊維関係工業</t>
  </si>
  <si>
    <t>パルプ、出版関係工業</t>
  </si>
  <si>
    <t>非鉄金属製品製造業</t>
  </si>
  <si>
    <t xml:space="preserve">就 職 促 進　 　　　給 付 額 </t>
  </si>
  <si>
    <t>雇用保険料　　　　収入済額</t>
  </si>
  <si>
    <t>(1)労災保険事業成績及び各種補償費平均支給額</t>
  </si>
  <si>
    <t>保険金支出済額</t>
  </si>
  <si>
    <t>重症心身障害児施設</t>
  </si>
  <si>
    <t>身体障害者福祉施設</t>
  </si>
  <si>
    <t>注１　（　）は通所、利用定員で外数</t>
  </si>
  <si>
    <t>軽費老人ホーム</t>
  </si>
  <si>
    <t>240 社会保障</t>
  </si>
  <si>
    <t>社会保障 241</t>
  </si>
  <si>
    <t>金融保険・不動産業</t>
  </si>
  <si>
    <t>休業</t>
  </si>
  <si>
    <t>（2）保険料収入及び給付</t>
  </si>
  <si>
    <t>（単位　千円）</t>
  </si>
  <si>
    <t>年　　度</t>
  </si>
  <si>
    <t>（3）産業別労働者災害補償保険給付支払状況（平成5年度）</t>
  </si>
  <si>
    <t>244 社会保障</t>
  </si>
  <si>
    <t>社会保障 245</t>
  </si>
  <si>
    <t>問　　　　　題　　　　　別　　　　　相　　　　　談　　　　　指　　　　　導　　　　　件　　　　　数</t>
  </si>
  <si>
    <t>総　　　　　　　数</t>
  </si>
  <si>
    <t>総数</t>
  </si>
  <si>
    <t>件数</t>
  </si>
  <si>
    <t>金額</t>
  </si>
  <si>
    <t>－</t>
  </si>
  <si>
    <t>－</t>
  </si>
  <si>
    <t>施設数計　</t>
  </si>
  <si>
    <t>5,733(739)</t>
  </si>
  <si>
    <t>合　　　計</t>
  </si>
  <si>
    <t>延 人 員</t>
  </si>
  <si>
    <t>総  　額</t>
  </si>
  <si>
    <t>県　　　　　計</t>
  </si>
  <si>
    <t>項　　　　　　　目</t>
  </si>
  <si>
    <t>項　　　　目</t>
  </si>
  <si>
    <t>区　分</t>
  </si>
  <si>
    <t>援護施設</t>
  </si>
  <si>
    <t>利75</t>
  </si>
  <si>
    <t>134　健　康　保　険</t>
  </si>
  <si>
    <t>135　国民健康保険</t>
  </si>
  <si>
    <t>136　厚　生　年　金</t>
  </si>
  <si>
    <t>138　国　民　年　金</t>
  </si>
  <si>
    <t>137　船　員　保　険</t>
  </si>
  <si>
    <t>139　雇　用　保　険</t>
  </si>
  <si>
    <t>140　労　災　保　険</t>
  </si>
  <si>
    <t xml:space="preserve"> 144　生　活　保　護　状　況</t>
  </si>
  <si>
    <t>143　老人福祉状況</t>
  </si>
  <si>
    <t>20　　社    　会    　保    　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</si>
</sst>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.0_ ;[Red]\-#,##0.0\ "/>
    <numFmt numFmtId="186" formatCode="0.0%"/>
    <numFmt numFmtId="187" formatCode="0.0_ "/>
  </numFmts>
  <fonts count="5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 quotePrefix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 quotePrefix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top"/>
    </xf>
    <xf numFmtId="37" fontId="7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top"/>
      <protection/>
    </xf>
    <xf numFmtId="37" fontId="7" fillId="0" borderId="0" xfId="0" applyNumberFormat="1" applyFont="1" applyFill="1" applyAlignment="1" applyProtection="1">
      <alignment horizontal="right" vertical="top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9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179" fontId="1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38" fontId="12" fillId="0" borderId="0" xfId="0" applyNumberFormat="1" applyFont="1" applyBorder="1" applyAlignment="1">
      <alignment horizontal="right" vertical="center" wrapText="1"/>
    </xf>
    <xf numFmtId="38" fontId="13" fillId="0" borderId="0" xfId="0" applyNumberFormat="1" applyFont="1" applyBorder="1" applyAlignment="1">
      <alignment horizontal="right" vertical="center" wrapText="1"/>
    </xf>
    <xf numFmtId="37" fontId="12" fillId="0" borderId="19" xfId="0" applyNumberFormat="1" applyFont="1" applyFill="1" applyBorder="1" applyAlignment="1" applyProtection="1">
      <alignment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3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wrapText="1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38" fontId="12" fillId="0" borderId="0" xfId="0" applyNumberFormat="1" applyFont="1" applyFill="1" applyBorder="1" applyAlignment="1">
      <alignment horizontal="right" vertical="center" wrapText="1"/>
    </xf>
    <xf numFmtId="38" fontId="0" fillId="0" borderId="0" xfId="49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38" fontId="0" fillId="0" borderId="28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vertical="center" wrapText="1"/>
    </xf>
    <xf numFmtId="38" fontId="0" fillId="0" borderId="30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>
      <alignment horizontal="distributed" vertical="center"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 shrinkToFit="1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distributed"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38" fontId="0" fillId="0" borderId="22" xfId="0" applyNumberFormat="1" applyFont="1" applyFill="1" applyBorder="1" applyAlignment="1" applyProtection="1">
      <alignment horizontal="left" vertical="center"/>
      <protection/>
    </xf>
    <xf numFmtId="38" fontId="0" fillId="0" borderId="22" xfId="0" applyNumberFormat="1" applyFont="1" applyFill="1" applyBorder="1" applyAlignment="1">
      <alignment horizontal="left" vertical="center"/>
    </xf>
    <xf numFmtId="38" fontId="0" fillId="0" borderId="37" xfId="0" applyNumberFormat="1" applyFont="1" applyFill="1" applyBorder="1" applyAlignment="1" applyProtection="1">
      <alignment horizontal="left" vertical="center"/>
      <protection/>
    </xf>
    <xf numFmtId="38" fontId="0" fillId="0" borderId="20" xfId="49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distributed" vertical="center" wrapText="1"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 shrinkToFit="1"/>
    </xf>
    <xf numFmtId="38" fontId="0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38" fontId="0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11" fillId="0" borderId="39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39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right" vertical="center"/>
    </xf>
    <xf numFmtId="37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37" fontId="0" fillId="0" borderId="1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38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37" fontId="12" fillId="0" borderId="0" xfId="0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39" fontId="0" fillId="0" borderId="48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39" fontId="0" fillId="0" borderId="50" xfId="0" applyNumberFormat="1" applyFont="1" applyFill="1" applyBorder="1" applyAlignment="1" applyProtection="1">
      <alignment horizontal="right" vertical="center"/>
      <protection/>
    </xf>
    <xf numFmtId="39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187" fontId="0" fillId="0" borderId="0" xfId="42" applyNumberFormat="1" applyFont="1" applyFill="1" applyBorder="1" applyAlignment="1">
      <alignment horizontal="right" vertical="center"/>
    </xf>
    <xf numFmtId="187" fontId="0" fillId="0" borderId="20" xfId="42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 quotePrefix="1">
      <alignment horizontal="righ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187" fontId="0" fillId="0" borderId="0" xfId="42" applyNumberFormat="1" applyFont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87" fontId="0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0" fontId="16" fillId="0" borderId="19" xfId="0" applyFont="1" applyFill="1" applyBorder="1" applyAlignment="1" applyProtection="1">
      <alignment horizontal="distributed" vertical="center"/>
      <protection/>
    </xf>
    <xf numFmtId="0" fontId="16" fillId="0" borderId="41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6" xfId="0" applyFont="1" applyFill="1" applyBorder="1" applyAlignment="1" quotePrefix="1">
      <alignment horizontal="center" vertical="center"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8" fontId="16" fillId="0" borderId="20" xfId="49" applyFont="1" applyFill="1" applyBorder="1" applyAlignment="1" applyProtection="1">
      <alignment vertical="center"/>
      <protection/>
    </xf>
    <xf numFmtId="38" fontId="16" fillId="0" borderId="20" xfId="49" applyFont="1" applyFill="1" applyBorder="1" applyAlignment="1" quotePrefix="1">
      <alignment horizontal="right" vertical="center"/>
    </xf>
    <xf numFmtId="38" fontId="16" fillId="0" borderId="20" xfId="49" applyFont="1" applyFill="1" applyBorder="1" applyAlignment="1">
      <alignment vertical="center"/>
    </xf>
    <xf numFmtId="37" fontId="16" fillId="0" borderId="17" xfId="0" applyNumberFormat="1" applyFont="1" applyFill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0" fillId="0" borderId="32" xfId="0" applyFont="1" applyBorder="1" applyAlignment="1">
      <alignment horizontal="center" vertical="center"/>
    </xf>
    <xf numFmtId="37" fontId="16" fillId="0" borderId="19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16" fillId="0" borderId="52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38" fontId="16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16" fillId="0" borderId="28" xfId="0" applyNumberFormat="1" applyFont="1" applyFill="1" applyBorder="1" applyAlignment="1">
      <alignment vertical="center"/>
    </xf>
    <xf numFmtId="38" fontId="16" fillId="0" borderId="19" xfId="0" applyNumberFormat="1" applyFont="1" applyFill="1" applyBorder="1" applyAlignment="1" applyProtection="1">
      <alignment horizontal="right" vertical="center"/>
      <protection/>
    </xf>
    <xf numFmtId="37" fontId="16" fillId="0" borderId="13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28" xfId="0" applyNumberFormat="1" applyFont="1" applyFill="1" applyBorder="1" applyAlignment="1" applyProtection="1">
      <alignment vertical="center"/>
      <protection/>
    </xf>
    <xf numFmtId="37" fontId="16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9" fillId="0" borderId="62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0" fontId="0" fillId="0" borderId="63" xfId="0" applyFont="1" applyFill="1" applyBorder="1" applyAlignment="1">
      <alignment horizontal="distributed" vertical="center" wrapText="1" shrinkToFit="1"/>
    </xf>
    <xf numFmtId="0" fontId="0" fillId="0" borderId="62" xfId="0" applyFont="1" applyFill="1" applyBorder="1" applyAlignment="1">
      <alignment horizontal="distributed" vertical="center" wrapText="1" shrinkToFit="1"/>
    </xf>
    <xf numFmtId="0" fontId="0" fillId="0" borderId="50" xfId="0" applyFont="1" applyFill="1" applyBorder="1" applyAlignment="1">
      <alignment horizontal="distributed" vertical="center" wrapText="1" shrinkToFit="1"/>
    </xf>
    <xf numFmtId="0" fontId="0" fillId="0" borderId="27" xfId="0" applyFont="1" applyFill="1" applyBorder="1" applyAlignment="1">
      <alignment horizontal="distributed" vertical="center" wrapText="1" shrinkToFi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center" vertical="center" textRotation="255"/>
      <protection/>
    </xf>
    <xf numFmtId="0" fontId="0" fillId="0" borderId="26" xfId="0" applyFont="1" applyFill="1" applyBorder="1" applyAlignment="1" applyProtection="1">
      <alignment horizontal="center" vertical="center" textRotation="255"/>
      <protection/>
    </xf>
    <xf numFmtId="0" fontId="0" fillId="0" borderId="27" xfId="0" applyFont="1" applyFill="1" applyBorder="1" applyAlignment="1" applyProtection="1">
      <alignment horizontal="center" vertical="center" textRotation="255"/>
      <protection/>
    </xf>
    <xf numFmtId="0" fontId="0" fillId="0" borderId="5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 textRotation="255" wrapText="1" shrinkToFit="1"/>
    </xf>
    <xf numFmtId="0" fontId="0" fillId="0" borderId="67" xfId="0" applyFont="1" applyFill="1" applyBorder="1" applyAlignment="1">
      <alignment horizontal="center" vertical="center" textRotation="255" wrapText="1" shrinkToFit="1"/>
    </xf>
    <xf numFmtId="0" fontId="0" fillId="0" borderId="68" xfId="0" applyFont="1" applyFill="1" applyBorder="1" applyAlignment="1">
      <alignment horizontal="center" vertical="center" textRotation="255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41" xfId="0" applyFont="1" applyBorder="1" applyAlignment="1">
      <alignment horizontal="distributed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7" fontId="0" fillId="0" borderId="4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37" fontId="11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70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/>
    </xf>
    <xf numFmtId="0" fontId="0" fillId="0" borderId="0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distributed" vertical="center"/>
      <protection/>
    </xf>
    <xf numFmtId="0" fontId="0" fillId="0" borderId="8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78" xfId="0" applyFont="1" applyFill="1" applyBorder="1" applyAlignment="1" applyProtection="1">
      <alignment horizontal="distributed" vertical="center"/>
      <protection/>
    </xf>
    <xf numFmtId="0" fontId="0" fillId="0" borderId="79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distributed" vertical="center"/>
    </xf>
    <xf numFmtId="0" fontId="16" fillId="0" borderId="19" xfId="0" applyFont="1" applyBorder="1" applyAlignment="1">
      <alignment horizontal="distributed"/>
    </xf>
    <xf numFmtId="0" fontId="0" fillId="0" borderId="3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26" xfId="0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>
      <alignment horizontal="right" vertical="center"/>
    </xf>
    <xf numFmtId="38" fontId="0" fillId="0" borderId="37" xfId="49" applyFont="1" applyBorder="1" applyAlignment="1">
      <alignment/>
    </xf>
    <xf numFmtId="38" fontId="0" fillId="0" borderId="0" xfId="49" applyFont="1" applyFill="1" applyBorder="1" applyAlignment="1">
      <alignment horizontal="right" vertical="center"/>
    </xf>
    <xf numFmtId="38" fontId="0" fillId="0" borderId="22" xfId="49" applyFont="1" applyBorder="1" applyAlignment="1">
      <alignment/>
    </xf>
    <xf numFmtId="0" fontId="0" fillId="0" borderId="22" xfId="0" applyFont="1" applyBorder="1" applyAlignment="1">
      <alignment/>
    </xf>
    <xf numFmtId="38" fontId="16" fillId="0" borderId="18" xfId="49" applyFont="1" applyFill="1" applyBorder="1" applyAlignment="1">
      <alignment horizontal="right" vertical="center"/>
    </xf>
    <xf numFmtId="38" fontId="16" fillId="0" borderId="84" xfId="49" applyFont="1" applyFill="1" applyBorder="1" applyAlignment="1">
      <alignment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 shrinkToFit="1"/>
      <protection/>
    </xf>
    <xf numFmtId="0" fontId="0" fillId="0" borderId="86" xfId="0" applyFont="1" applyFill="1" applyBorder="1" applyAlignment="1" applyProtection="1">
      <alignment horizontal="center" vertical="center" shrinkToFit="1"/>
      <protection/>
    </xf>
    <xf numFmtId="0" fontId="16" fillId="0" borderId="4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90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 shrinkToFit="1"/>
      <protection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9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9" fillId="0" borderId="72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 quotePrefix="1">
      <alignment horizontal="center" vertical="center"/>
    </xf>
    <xf numFmtId="0" fontId="16" fillId="0" borderId="27" xfId="0" applyFont="1" applyFill="1" applyBorder="1" applyAlignment="1" quotePrefix="1">
      <alignment horizontal="center" vertical="center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22" xfId="49" applyFont="1" applyBorder="1" applyAlignment="1">
      <alignment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3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19" xfId="0" applyFont="1" applyBorder="1" applyAlignment="1">
      <alignment horizontal="right" vertical="center"/>
    </xf>
    <xf numFmtId="37" fontId="12" fillId="0" borderId="19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9" fillId="0" borderId="8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16" fillId="0" borderId="0" xfId="0" applyNumberFormat="1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>
      <alignment horizontal="distributed" vertical="center"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60" xfId="0" applyNumberFormat="1" applyFont="1" applyFill="1" applyBorder="1" applyAlignment="1" applyProtection="1">
      <alignment horizontal="center" vertical="center"/>
      <protection/>
    </xf>
    <xf numFmtId="37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>
      <alignment horizontal="center" vertical="center"/>
    </xf>
    <xf numFmtId="37" fontId="0" fillId="0" borderId="80" xfId="0" applyNumberFormat="1" applyFont="1" applyFill="1" applyBorder="1" applyAlignment="1" applyProtection="1">
      <alignment horizontal="center" vertical="center" wrapText="1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41</xdr:row>
      <xdr:rowOff>57150</xdr:rowOff>
    </xdr:from>
    <xdr:to>
      <xdr:col>10</xdr:col>
      <xdr:colOff>142875</xdr:colOff>
      <xdr:row>43</xdr:row>
      <xdr:rowOff>152400</xdr:rowOff>
    </xdr:to>
    <xdr:sp>
      <xdr:nvSpPr>
        <xdr:cNvPr id="1" name="AutoShape 25"/>
        <xdr:cNvSpPr>
          <a:spLocks/>
        </xdr:cNvSpPr>
      </xdr:nvSpPr>
      <xdr:spPr>
        <a:xfrm>
          <a:off x="12525375" y="9572625"/>
          <a:ext cx="1428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41</xdr:row>
      <xdr:rowOff>0</xdr:rowOff>
    </xdr:from>
    <xdr:to>
      <xdr:col>16</xdr:col>
      <xdr:colOff>1200150</xdr:colOff>
      <xdr:row>43</xdr:row>
      <xdr:rowOff>0</xdr:rowOff>
    </xdr:to>
    <xdr:sp>
      <xdr:nvSpPr>
        <xdr:cNvPr id="1" name="Line 20"/>
        <xdr:cNvSpPr>
          <a:spLocks/>
        </xdr:cNvSpPr>
      </xdr:nvSpPr>
      <xdr:spPr>
        <a:xfrm>
          <a:off x="13277850" y="9429750"/>
          <a:ext cx="2476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</xdr:row>
      <xdr:rowOff>76200</xdr:rowOff>
    </xdr:from>
    <xdr:to>
      <xdr:col>10</xdr:col>
      <xdr:colOff>266700</xdr:colOff>
      <xdr:row>20</xdr:row>
      <xdr:rowOff>142875</xdr:rowOff>
    </xdr:to>
    <xdr:sp>
      <xdr:nvSpPr>
        <xdr:cNvPr id="1" name="AutoShape 17"/>
        <xdr:cNvSpPr>
          <a:spLocks/>
        </xdr:cNvSpPr>
      </xdr:nvSpPr>
      <xdr:spPr>
        <a:xfrm>
          <a:off x="8886825" y="3714750"/>
          <a:ext cx="20002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57150</xdr:colOff>
      <xdr:row>21</xdr:row>
      <xdr:rowOff>47625</xdr:rowOff>
    </xdr:from>
    <xdr:to>
      <xdr:col>10</xdr:col>
      <xdr:colOff>276225</xdr:colOff>
      <xdr:row>23</xdr:row>
      <xdr:rowOff>180975</xdr:rowOff>
    </xdr:to>
    <xdr:sp>
      <xdr:nvSpPr>
        <xdr:cNvPr id="2" name="AutoShape 18"/>
        <xdr:cNvSpPr>
          <a:spLocks/>
        </xdr:cNvSpPr>
      </xdr:nvSpPr>
      <xdr:spPr>
        <a:xfrm>
          <a:off x="8886825" y="4524375"/>
          <a:ext cx="2190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46</xdr:row>
      <xdr:rowOff>76200</xdr:rowOff>
    </xdr:from>
    <xdr:to>
      <xdr:col>16</xdr:col>
      <xdr:colOff>1190625</xdr:colOff>
      <xdr:row>47</xdr:row>
      <xdr:rowOff>142875</xdr:rowOff>
    </xdr:to>
    <xdr:sp>
      <xdr:nvSpPr>
        <xdr:cNvPr id="3" name="AutoShape 28"/>
        <xdr:cNvSpPr>
          <a:spLocks/>
        </xdr:cNvSpPr>
      </xdr:nvSpPr>
      <xdr:spPr>
        <a:xfrm>
          <a:off x="15516225" y="979170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48</xdr:row>
      <xdr:rowOff>76200</xdr:rowOff>
    </xdr:from>
    <xdr:to>
      <xdr:col>16</xdr:col>
      <xdr:colOff>1190625</xdr:colOff>
      <xdr:row>49</xdr:row>
      <xdr:rowOff>142875</xdr:rowOff>
    </xdr:to>
    <xdr:sp>
      <xdr:nvSpPr>
        <xdr:cNvPr id="4" name="AutoShape 29"/>
        <xdr:cNvSpPr>
          <a:spLocks/>
        </xdr:cNvSpPr>
      </xdr:nvSpPr>
      <xdr:spPr>
        <a:xfrm>
          <a:off x="15516225" y="1021080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50</xdr:row>
      <xdr:rowOff>76200</xdr:rowOff>
    </xdr:from>
    <xdr:to>
      <xdr:col>16</xdr:col>
      <xdr:colOff>1190625</xdr:colOff>
      <xdr:row>51</xdr:row>
      <xdr:rowOff>142875</xdr:rowOff>
    </xdr:to>
    <xdr:sp>
      <xdr:nvSpPr>
        <xdr:cNvPr id="5" name="AutoShape 30"/>
        <xdr:cNvSpPr>
          <a:spLocks/>
        </xdr:cNvSpPr>
      </xdr:nvSpPr>
      <xdr:spPr>
        <a:xfrm>
          <a:off x="15516225" y="1062990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52</xdr:row>
      <xdr:rowOff>76200</xdr:rowOff>
    </xdr:from>
    <xdr:to>
      <xdr:col>16</xdr:col>
      <xdr:colOff>1190625</xdr:colOff>
      <xdr:row>53</xdr:row>
      <xdr:rowOff>142875</xdr:rowOff>
    </xdr:to>
    <xdr:sp>
      <xdr:nvSpPr>
        <xdr:cNvPr id="6" name="AutoShape 31"/>
        <xdr:cNvSpPr>
          <a:spLocks/>
        </xdr:cNvSpPr>
      </xdr:nvSpPr>
      <xdr:spPr>
        <a:xfrm>
          <a:off x="15516225" y="1104900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54</xdr:row>
      <xdr:rowOff>66675</xdr:rowOff>
    </xdr:from>
    <xdr:to>
      <xdr:col>16</xdr:col>
      <xdr:colOff>1190625</xdr:colOff>
      <xdr:row>55</xdr:row>
      <xdr:rowOff>133350</xdr:rowOff>
    </xdr:to>
    <xdr:sp>
      <xdr:nvSpPr>
        <xdr:cNvPr id="7" name="AutoShape 32"/>
        <xdr:cNvSpPr>
          <a:spLocks/>
        </xdr:cNvSpPr>
      </xdr:nvSpPr>
      <xdr:spPr>
        <a:xfrm>
          <a:off x="15516225" y="114585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56</xdr:row>
      <xdr:rowOff>76200</xdr:rowOff>
    </xdr:from>
    <xdr:to>
      <xdr:col>16</xdr:col>
      <xdr:colOff>1190625</xdr:colOff>
      <xdr:row>57</xdr:row>
      <xdr:rowOff>142875</xdr:rowOff>
    </xdr:to>
    <xdr:sp>
      <xdr:nvSpPr>
        <xdr:cNvPr id="8" name="AutoShape 33"/>
        <xdr:cNvSpPr>
          <a:spLocks/>
        </xdr:cNvSpPr>
      </xdr:nvSpPr>
      <xdr:spPr>
        <a:xfrm>
          <a:off x="15516225" y="1188720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58</xdr:row>
      <xdr:rowOff>76200</xdr:rowOff>
    </xdr:from>
    <xdr:to>
      <xdr:col>16</xdr:col>
      <xdr:colOff>1190625</xdr:colOff>
      <xdr:row>59</xdr:row>
      <xdr:rowOff>142875</xdr:rowOff>
    </xdr:to>
    <xdr:sp>
      <xdr:nvSpPr>
        <xdr:cNvPr id="9" name="AutoShape 34"/>
        <xdr:cNvSpPr>
          <a:spLocks/>
        </xdr:cNvSpPr>
      </xdr:nvSpPr>
      <xdr:spPr>
        <a:xfrm>
          <a:off x="15516225" y="1230630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1057275</xdr:colOff>
      <xdr:row>60</xdr:row>
      <xdr:rowOff>76200</xdr:rowOff>
    </xdr:from>
    <xdr:to>
      <xdr:col>16</xdr:col>
      <xdr:colOff>1190625</xdr:colOff>
      <xdr:row>61</xdr:row>
      <xdr:rowOff>142875</xdr:rowOff>
    </xdr:to>
    <xdr:sp>
      <xdr:nvSpPr>
        <xdr:cNvPr id="10" name="AutoShape 35"/>
        <xdr:cNvSpPr>
          <a:spLocks/>
        </xdr:cNvSpPr>
      </xdr:nvSpPr>
      <xdr:spPr>
        <a:xfrm>
          <a:off x="15516225" y="1272540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9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3.59765625" style="140" customWidth="1"/>
    <col min="2" max="2" width="2.09765625" style="140" customWidth="1"/>
    <col min="3" max="3" width="5.59765625" style="140" customWidth="1"/>
    <col min="4" max="8" width="14.59765625" style="140" customWidth="1"/>
    <col min="9" max="9" width="10.59765625" style="140" customWidth="1"/>
    <col min="10" max="10" width="16.59765625" style="140" customWidth="1"/>
    <col min="11" max="11" width="2.09765625" style="140" customWidth="1"/>
    <col min="12" max="12" width="7.59765625" style="140" customWidth="1"/>
    <col min="13" max="17" width="14.59765625" style="140" customWidth="1"/>
    <col min="18" max="16384" width="10.59765625" style="140" customWidth="1"/>
  </cols>
  <sheetData>
    <row r="1" spans="1:17" s="2" customFormat="1" ht="19.5" customHeight="1">
      <c r="A1" s="1" t="s">
        <v>297</v>
      </c>
      <c r="B1" s="1"/>
      <c r="Q1" s="3" t="s">
        <v>298</v>
      </c>
    </row>
    <row r="2" spans="1:17" s="268" customFormat="1" ht="24.75" customHeight="1">
      <c r="A2" s="385" t="s">
        <v>459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</row>
    <row r="3" spans="1:17" s="9" customFormat="1" ht="19.5" customHeight="1">
      <c r="A3" s="387" t="s">
        <v>450</v>
      </c>
      <c r="B3" s="695"/>
      <c r="C3" s="695"/>
      <c r="D3" s="695"/>
      <c r="E3" s="695"/>
      <c r="F3" s="695"/>
      <c r="G3" s="695"/>
      <c r="H3" s="695"/>
      <c r="I3" s="8"/>
      <c r="J3" s="387" t="s">
        <v>451</v>
      </c>
      <c r="K3" s="387"/>
      <c r="L3" s="387"/>
      <c r="M3" s="387"/>
      <c r="N3" s="387"/>
      <c r="O3" s="387"/>
      <c r="P3" s="387"/>
      <c r="Q3" s="387"/>
    </row>
    <row r="4" spans="1:17" s="9" customFormat="1" ht="19.5" customHeight="1">
      <c r="A4" s="388" t="s">
        <v>359</v>
      </c>
      <c r="B4" s="389"/>
      <c r="C4" s="389"/>
      <c r="D4" s="389"/>
      <c r="E4" s="389"/>
      <c r="F4" s="389"/>
      <c r="G4" s="389"/>
      <c r="H4" s="389"/>
      <c r="I4" s="8"/>
      <c r="J4" s="388" t="s">
        <v>360</v>
      </c>
      <c r="K4" s="388"/>
      <c r="L4" s="388"/>
      <c r="M4" s="388"/>
      <c r="N4" s="388"/>
      <c r="O4" s="388"/>
      <c r="P4" s="388"/>
      <c r="Q4" s="388"/>
    </row>
    <row r="5" s="9" customFormat="1" ht="18" customHeight="1" thickBot="1"/>
    <row r="6" spans="1:18" s="9" customFormat="1" ht="18" customHeight="1">
      <c r="A6" s="398" t="s">
        <v>299</v>
      </c>
      <c r="B6" s="399"/>
      <c r="C6" s="400"/>
      <c r="D6" s="12" t="s">
        <v>232</v>
      </c>
      <c r="E6" s="12" t="s">
        <v>228</v>
      </c>
      <c r="F6" s="12" t="s">
        <v>229</v>
      </c>
      <c r="G6" s="12" t="s">
        <v>230</v>
      </c>
      <c r="H6" s="13" t="s">
        <v>231</v>
      </c>
      <c r="I6" s="23"/>
      <c r="J6" s="398" t="s">
        <v>238</v>
      </c>
      <c r="K6" s="398"/>
      <c r="L6" s="401"/>
      <c r="M6" s="12" t="s">
        <v>232</v>
      </c>
      <c r="N6" s="12" t="s">
        <v>228</v>
      </c>
      <c r="O6" s="12" t="s">
        <v>229</v>
      </c>
      <c r="P6" s="12" t="s">
        <v>230</v>
      </c>
      <c r="Q6" s="293" t="s">
        <v>231</v>
      </c>
      <c r="R6" s="16"/>
    </row>
    <row r="7" spans="1:17" s="9" customFormat="1" ht="18" customHeight="1">
      <c r="A7" s="10"/>
      <c r="B7" s="10"/>
      <c r="C7" s="269"/>
      <c r="D7" s="270"/>
      <c r="E7" s="271"/>
      <c r="F7" s="271"/>
      <c r="G7" s="271"/>
      <c r="H7" s="271"/>
      <c r="I7" s="23"/>
      <c r="J7" s="271"/>
      <c r="K7" s="271"/>
      <c r="L7" s="272"/>
      <c r="M7" s="270"/>
      <c r="N7" s="271"/>
      <c r="O7" s="271"/>
      <c r="P7" s="271"/>
      <c r="Q7" s="10"/>
    </row>
    <row r="8" spans="1:17" s="9" customFormat="1" ht="18" customHeight="1">
      <c r="A8" s="390" t="s">
        <v>300</v>
      </c>
      <c r="B8" s="391"/>
      <c r="C8" s="392"/>
      <c r="D8" s="14">
        <v>14615</v>
      </c>
      <c r="E8" s="15">
        <v>15602</v>
      </c>
      <c r="F8" s="15">
        <v>16509</v>
      </c>
      <c r="G8" s="15">
        <v>17106</v>
      </c>
      <c r="H8" s="15">
        <v>17499</v>
      </c>
      <c r="I8" s="23"/>
      <c r="J8" s="390" t="s">
        <v>0</v>
      </c>
      <c r="K8" s="390"/>
      <c r="L8" s="393"/>
      <c r="M8" s="14">
        <v>1159338</v>
      </c>
      <c r="N8" s="15">
        <v>1163035</v>
      </c>
      <c r="O8" s="15">
        <v>1164893</v>
      </c>
      <c r="P8" s="15">
        <v>1167067</v>
      </c>
      <c r="Q8" s="15">
        <v>1169681</v>
      </c>
    </row>
    <row r="9" spans="1:17" s="9" customFormat="1" ht="18" customHeight="1">
      <c r="A9" s="273"/>
      <c r="B9" s="273"/>
      <c r="C9" s="274"/>
      <c r="D9" s="123"/>
      <c r="E9" s="10"/>
      <c r="F9" s="10"/>
      <c r="G9" s="10"/>
      <c r="H9" s="10"/>
      <c r="I9" s="23"/>
      <c r="J9" s="273"/>
      <c r="K9" s="273"/>
      <c r="L9" s="275"/>
      <c r="M9" s="123"/>
      <c r="N9" s="10"/>
      <c r="O9" s="10"/>
      <c r="P9" s="10"/>
      <c r="Q9" s="10"/>
    </row>
    <row r="10" spans="1:17" s="9" customFormat="1" ht="18" customHeight="1">
      <c r="A10" s="390" t="s">
        <v>301</v>
      </c>
      <c r="B10" s="391"/>
      <c r="C10" s="392"/>
      <c r="D10" s="14">
        <v>237726</v>
      </c>
      <c r="E10" s="15">
        <v>246937</v>
      </c>
      <c r="F10" s="15">
        <v>254966</v>
      </c>
      <c r="G10" s="15">
        <v>260694</v>
      </c>
      <c r="H10" s="15">
        <v>264026</v>
      </c>
      <c r="I10" s="23"/>
      <c r="J10" s="390" t="s">
        <v>1</v>
      </c>
      <c r="K10" s="390"/>
      <c r="L10" s="393"/>
      <c r="M10" s="14">
        <v>365806</v>
      </c>
      <c r="N10" s="15">
        <v>354937</v>
      </c>
      <c r="O10" s="15">
        <v>347131</v>
      </c>
      <c r="P10" s="15">
        <v>341385</v>
      </c>
      <c r="Q10" s="15">
        <v>338304</v>
      </c>
    </row>
    <row r="11" spans="1:17" s="9" customFormat="1" ht="18" customHeight="1">
      <c r="A11" s="273"/>
      <c r="B11" s="273"/>
      <c r="C11" s="274"/>
      <c r="D11" s="123"/>
      <c r="E11" s="10"/>
      <c r="F11" s="10"/>
      <c r="G11" s="34"/>
      <c r="H11" s="10"/>
      <c r="I11" s="23"/>
      <c r="J11" s="273"/>
      <c r="K11" s="273"/>
      <c r="L11" s="275"/>
      <c r="M11" s="123"/>
      <c r="N11" s="10"/>
      <c r="O11" s="10"/>
      <c r="P11" s="10"/>
      <c r="Q11" s="10"/>
    </row>
    <row r="12" spans="1:17" s="9" customFormat="1" ht="18" customHeight="1">
      <c r="A12" s="394" t="s">
        <v>2</v>
      </c>
      <c r="B12" s="395"/>
      <c r="C12" s="396"/>
      <c r="D12" s="14">
        <v>221725</v>
      </c>
      <c r="E12" s="15">
        <v>234202</v>
      </c>
      <c r="F12" s="15">
        <v>246128</v>
      </c>
      <c r="G12" s="15">
        <v>259873</v>
      </c>
      <c r="H12" s="15">
        <v>265362</v>
      </c>
      <c r="I12" s="23"/>
      <c r="J12" s="394" t="s">
        <v>3</v>
      </c>
      <c r="K12" s="394"/>
      <c r="L12" s="397"/>
      <c r="M12" s="128">
        <v>31.553006974670026</v>
      </c>
      <c r="N12" s="128">
        <v>30.518170132455168</v>
      </c>
      <c r="O12" s="128">
        <v>29.799389300133143</v>
      </c>
      <c r="P12" s="128">
        <v>29.251533973627907</v>
      </c>
      <c r="Q12" s="128">
        <v>28.92275757236375</v>
      </c>
    </row>
    <row r="13" spans="1:17" s="9" customFormat="1" ht="15" customHeight="1">
      <c r="A13" s="16" t="s">
        <v>367</v>
      </c>
      <c r="B13" s="16"/>
      <c r="C13" s="16"/>
      <c r="D13" s="55"/>
      <c r="E13" s="55"/>
      <c r="F13" s="124"/>
      <c r="G13" s="55"/>
      <c r="H13" s="124"/>
      <c r="I13" s="23"/>
      <c r="J13" s="16" t="s">
        <v>369</v>
      </c>
      <c r="K13" s="16"/>
      <c r="L13" s="16"/>
      <c r="M13" s="16"/>
      <c r="N13" s="16"/>
      <c r="O13" s="276"/>
      <c r="P13" s="276"/>
      <c r="Q13" s="276"/>
    </row>
    <row r="14" spans="1:17" s="9" customFormat="1" ht="18" customHeight="1">
      <c r="A14" s="23"/>
      <c r="B14" s="6"/>
      <c r="C14" s="6"/>
      <c r="D14" s="15"/>
      <c r="E14" s="15"/>
      <c r="F14" s="15"/>
      <c r="I14" s="23"/>
      <c r="J14" s="6"/>
      <c r="K14" s="6"/>
      <c r="L14" s="6"/>
      <c r="M14" s="23"/>
      <c r="N14" s="16"/>
      <c r="O14" s="276"/>
      <c r="P14" s="276"/>
      <c r="Q14" s="276"/>
    </row>
    <row r="15" spans="9:17" s="9" customFormat="1" ht="18" customHeight="1">
      <c r="I15" s="23"/>
      <c r="J15" s="388" t="s">
        <v>361</v>
      </c>
      <c r="K15" s="388"/>
      <c r="L15" s="388"/>
      <c r="M15" s="388"/>
      <c r="N15" s="388"/>
      <c r="O15" s="388"/>
      <c r="P15" s="388"/>
      <c r="Q15" s="388"/>
    </row>
    <row r="16" spans="1:17" s="9" customFormat="1" ht="19.5" customHeight="1" thickBot="1">
      <c r="A16" s="388" t="s">
        <v>395</v>
      </c>
      <c r="B16" s="389"/>
      <c r="C16" s="389"/>
      <c r="D16" s="389"/>
      <c r="E16" s="389"/>
      <c r="F16" s="389"/>
      <c r="G16" s="389"/>
      <c r="H16" s="389"/>
      <c r="I16" s="23"/>
      <c r="L16" s="32"/>
      <c r="M16" s="32"/>
      <c r="N16" s="32"/>
      <c r="O16" s="277"/>
      <c r="P16" s="32"/>
      <c r="Q16" s="17" t="s">
        <v>302</v>
      </c>
    </row>
    <row r="17" spans="3:17" s="9" customFormat="1" ht="19.5" customHeight="1" thickBot="1">
      <c r="C17" s="32"/>
      <c r="D17" s="32"/>
      <c r="E17" s="32"/>
      <c r="F17" s="32"/>
      <c r="G17" s="32"/>
      <c r="H17" s="17" t="s">
        <v>303</v>
      </c>
      <c r="I17" s="16"/>
      <c r="J17" s="398" t="s">
        <v>304</v>
      </c>
      <c r="K17" s="398"/>
      <c r="L17" s="401"/>
      <c r="M17" s="12" t="s">
        <v>232</v>
      </c>
      <c r="N17" s="12" t="s">
        <v>228</v>
      </c>
      <c r="O17" s="12" t="s">
        <v>229</v>
      </c>
      <c r="P17" s="12" t="s">
        <v>230</v>
      </c>
      <c r="Q17" s="13" t="s">
        <v>231</v>
      </c>
    </row>
    <row r="18" spans="1:17" ht="18" customHeight="1">
      <c r="A18" s="398" t="s">
        <v>305</v>
      </c>
      <c r="B18" s="399"/>
      <c r="C18" s="400"/>
      <c r="D18" s="12" t="s">
        <v>232</v>
      </c>
      <c r="E18" s="12" t="s">
        <v>228</v>
      </c>
      <c r="F18" s="12" t="s">
        <v>229</v>
      </c>
      <c r="G18" s="12" t="s">
        <v>230</v>
      </c>
      <c r="H18" s="13" t="s">
        <v>231</v>
      </c>
      <c r="I18" s="23"/>
      <c r="J18" s="404" t="s">
        <v>434</v>
      </c>
      <c r="K18" s="342"/>
      <c r="L18" s="339" t="s">
        <v>435</v>
      </c>
      <c r="M18" s="357">
        <f aca="true" t="shared" si="0" ref="M18:Q19">SUM(M20,M22,M24,M26,M28,M30,M32,M34,M36,M38,M40)</f>
        <v>1864497</v>
      </c>
      <c r="N18" s="357">
        <f t="shared" si="0"/>
        <v>1792165</v>
      </c>
      <c r="O18" s="357">
        <f t="shared" si="0"/>
        <v>1765250</v>
      </c>
      <c r="P18" s="357">
        <f t="shared" si="0"/>
        <v>1734726</v>
      </c>
      <c r="Q18" s="357">
        <f t="shared" si="0"/>
        <v>1690245</v>
      </c>
    </row>
    <row r="19" spans="1:18" ht="18" customHeight="1">
      <c r="A19" s="402" t="s">
        <v>433</v>
      </c>
      <c r="B19" s="338"/>
      <c r="C19" s="339" t="s">
        <v>4</v>
      </c>
      <c r="D19" s="357">
        <v>3132788</v>
      </c>
      <c r="E19" s="357">
        <f aca="true" t="shared" si="1" ref="E19:H20">SUM(E21,E23,E25,E27,E29,E31,E33,E35,E37,E39,E41,E43)</f>
        <v>3240606</v>
      </c>
      <c r="F19" s="357">
        <f t="shared" si="1"/>
        <v>3420700</v>
      </c>
      <c r="G19" s="357">
        <f t="shared" si="1"/>
        <v>3530484</v>
      </c>
      <c r="H19" s="357">
        <f t="shared" si="1"/>
        <v>3526220</v>
      </c>
      <c r="I19" s="186"/>
      <c r="J19" s="405"/>
      <c r="K19" s="343"/>
      <c r="L19" s="341" t="s">
        <v>436</v>
      </c>
      <c r="M19" s="358">
        <f t="shared" si="0"/>
        <v>42181299</v>
      </c>
      <c r="N19" s="358">
        <f t="shared" si="0"/>
        <v>42668436</v>
      </c>
      <c r="O19" s="358">
        <f t="shared" si="0"/>
        <v>43441672</v>
      </c>
      <c r="P19" s="358">
        <f t="shared" si="0"/>
        <v>45738566</v>
      </c>
      <c r="Q19" s="358">
        <f t="shared" si="0"/>
        <v>46872938</v>
      </c>
      <c r="R19" s="149"/>
    </row>
    <row r="20" spans="1:17" ht="18" customHeight="1">
      <c r="A20" s="403"/>
      <c r="B20" s="340"/>
      <c r="C20" s="341" t="s">
        <v>5</v>
      </c>
      <c r="D20" s="358">
        <v>46706559</v>
      </c>
      <c r="E20" s="358">
        <f t="shared" si="1"/>
        <v>50581317</v>
      </c>
      <c r="F20" s="358">
        <v>54357119</v>
      </c>
      <c r="G20" s="358">
        <v>59690712</v>
      </c>
      <c r="H20" s="358">
        <f t="shared" si="1"/>
        <v>61331163</v>
      </c>
      <c r="I20" s="186"/>
      <c r="J20" s="406" t="s">
        <v>308</v>
      </c>
      <c r="K20" s="149"/>
      <c r="L20" s="88" t="s">
        <v>306</v>
      </c>
      <c r="M20" s="95">
        <v>67002</v>
      </c>
      <c r="N20" s="96">
        <v>64828</v>
      </c>
      <c r="O20" s="96">
        <v>63628</v>
      </c>
      <c r="P20" s="96">
        <v>62596</v>
      </c>
      <c r="Q20" s="96">
        <v>62179</v>
      </c>
    </row>
    <row r="21" spans="1:17" ht="18" customHeight="1">
      <c r="A21" s="406" t="s">
        <v>309</v>
      </c>
      <c r="B21" s="86"/>
      <c r="C21" s="88" t="s">
        <v>4</v>
      </c>
      <c r="D21" s="95">
        <v>2411563</v>
      </c>
      <c r="E21" s="96">
        <v>2488273</v>
      </c>
      <c r="F21" s="96">
        <v>2635249</v>
      </c>
      <c r="G21" s="96">
        <v>2732950</v>
      </c>
      <c r="H21" s="96">
        <v>2715068</v>
      </c>
      <c r="I21" s="186"/>
      <c r="J21" s="406"/>
      <c r="K21" s="149"/>
      <c r="L21" s="88" t="s">
        <v>307</v>
      </c>
      <c r="M21" s="95">
        <v>17614586</v>
      </c>
      <c r="N21" s="96">
        <v>17814221</v>
      </c>
      <c r="O21" s="96">
        <v>17979881</v>
      </c>
      <c r="P21" s="96">
        <v>19373422</v>
      </c>
      <c r="Q21" s="96">
        <v>20081734</v>
      </c>
    </row>
    <row r="22" spans="1:17" ht="18" customHeight="1">
      <c r="A22" s="406"/>
      <c r="B22" s="86"/>
      <c r="C22" s="88" t="s">
        <v>5</v>
      </c>
      <c r="D22" s="95">
        <v>36043921</v>
      </c>
      <c r="E22" s="96">
        <v>39167159</v>
      </c>
      <c r="F22" s="96">
        <v>42297913</v>
      </c>
      <c r="G22" s="96">
        <v>46553575</v>
      </c>
      <c r="H22" s="96">
        <v>47663929</v>
      </c>
      <c r="I22" s="186"/>
      <c r="J22" s="406" t="s">
        <v>310</v>
      </c>
      <c r="K22" s="86"/>
      <c r="L22" s="88" t="s">
        <v>306</v>
      </c>
      <c r="M22" s="95">
        <v>1358063</v>
      </c>
      <c r="N22" s="96">
        <v>1302774</v>
      </c>
      <c r="O22" s="96">
        <v>1287581</v>
      </c>
      <c r="P22" s="96">
        <v>1268494</v>
      </c>
      <c r="Q22" s="96">
        <v>1230614</v>
      </c>
    </row>
    <row r="23" spans="1:17" ht="18" customHeight="1">
      <c r="A23" s="406" t="s">
        <v>311</v>
      </c>
      <c r="B23" s="86"/>
      <c r="C23" s="88" t="s">
        <v>4</v>
      </c>
      <c r="D23" s="95">
        <v>489798</v>
      </c>
      <c r="E23" s="96">
        <v>505875</v>
      </c>
      <c r="F23" s="96">
        <v>528535</v>
      </c>
      <c r="G23" s="96">
        <v>535918</v>
      </c>
      <c r="H23" s="96">
        <v>535041</v>
      </c>
      <c r="I23" s="186"/>
      <c r="J23" s="406"/>
      <c r="K23" s="86"/>
      <c r="L23" s="88" t="s">
        <v>307</v>
      </c>
      <c r="M23" s="95">
        <v>16104879</v>
      </c>
      <c r="N23" s="96">
        <v>16311903</v>
      </c>
      <c r="O23" s="96">
        <v>16881864</v>
      </c>
      <c r="P23" s="96">
        <v>17102763</v>
      </c>
      <c r="Q23" s="96">
        <v>17276650</v>
      </c>
    </row>
    <row r="24" spans="1:17" ht="18" customHeight="1">
      <c r="A24" s="406"/>
      <c r="B24" s="86"/>
      <c r="C24" s="88" t="s">
        <v>5</v>
      </c>
      <c r="D24" s="95">
        <v>5643713</v>
      </c>
      <c r="E24" s="96">
        <v>5865319</v>
      </c>
      <c r="F24" s="96">
        <v>6205502</v>
      </c>
      <c r="G24" s="96">
        <v>6794637</v>
      </c>
      <c r="H24" s="96">
        <v>6810819</v>
      </c>
      <c r="I24" s="165"/>
      <c r="J24" s="406" t="s">
        <v>312</v>
      </c>
      <c r="K24" s="86"/>
      <c r="L24" s="88" t="s">
        <v>306</v>
      </c>
      <c r="M24" s="95">
        <v>277014</v>
      </c>
      <c r="N24" s="96">
        <v>265546</v>
      </c>
      <c r="O24" s="96">
        <v>258049</v>
      </c>
      <c r="P24" s="96">
        <v>248729</v>
      </c>
      <c r="Q24" s="96">
        <v>237800</v>
      </c>
    </row>
    <row r="25" spans="1:17" ht="18" customHeight="1">
      <c r="A25" s="406" t="s">
        <v>313</v>
      </c>
      <c r="B25" s="86"/>
      <c r="C25" s="88" t="s">
        <v>4</v>
      </c>
      <c r="D25" s="95">
        <v>55400</v>
      </c>
      <c r="E25" s="96">
        <v>59515</v>
      </c>
      <c r="F25" s="96">
        <v>61931</v>
      </c>
      <c r="G25" s="96">
        <v>63037</v>
      </c>
      <c r="H25" s="96">
        <v>74810</v>
      </c>
      <c r="I25" s="165"/>
      <c r="J25" s="406"/>
      <c r="K25" s="86"/>
      <c r="L25" s="88" t="s">
        <v>307</v>
      </c>
      <c r="M25" s="95">
        <v>3891418</v>
      </c>
      <c r="N25" s="96">
        <v>3798586</v>
      </c>
      <c r="O25" s="96">
        <v>3781487</v>
      </c>
      <c r="P25" s="96">
        <v>3934218</v>
      </c>
      <c r="Q25" s="96">
        <v>3788028</v>
      </c>
    </row>
    <row r="26" spans="1:17" ht="18" customHeight="1">
      <c r="A26" s="406"/>
      <c r="B26" s="86"/>
      <c r="C26" s="88" t="s">
        <v>5</v>
      </c>
      <c r="D26" s="95">
        <v>296377</v>
      </c>
      <c r="E26" s="96">
        <v>345021</v>
      </c>
      <c r="F26" s="96">
        <v>381601</v>
      </c>
      <c r="G26" s="96">
        <v>419383</v>
      </c>
      <c r="H26" s="96">
        <v>601438</v>
      </c>
      <c r="I26" s="165"/>
      <c r="J26" s="406" t="s">
        <v>314</v>
      </c>
      <c r="K26" s="86"/>
      <c r="L26" s="88" t="s">
        <v>306</v>
      </c>
      <c r="M26" s="95">
        <v>21986</v>
      </c>
      <c r="N26" s="96">
        <v>21773</v>
      </c>
      <c r="O26" s="96">
        <v>21925</v>
      </c>
      <c r="P26" s="96">
        <v>21994</v>
      </c>
      <c r="Q26" s="96">
        <v>29837</v>
      </c>
    </row>
    <row r="27" spans="1:17" ht="18" customHeight="1">
      <c r="A27" s="406" t="s">
        <v>315</v>
      </c>
      <c r="B27" s="86"/>
      <c r="C27" s="88" t="s">
        <v>4</v>
      </c>
      <c r="D27" s="95">
        <v>137284</v>
      </c>
      <c r="E27" s="96">
        <v>147272</v>
      </c>
      <c r="F27" s="96">
        <v>154324</v>
      </c>
      <c r="G27" s="96">
        <v>157131</v>
      </c>
      <c r="H27" s="96">
        <v>158304</v>
      </c>
      <c r="I27" s="165"/>
      <c r="J27" s="406"/>
      <c r="K27" s="86"/>
      <c r="L27" s="88" t="s">
        <v>307</v>
      </c>
      <c r="M27" s="95">
        <v>138452</v>
      </c>
      <c r="N27" s="96">
        <v>143187</v>
      </c>
      <c r="O27" s="96">
        <v>167049</v>
      </c>
      <c r="P27" s="96">
        <v>185293</v>
      </c>
      <c r="Q27" s="96">
        <v>332617</v>
      </c>
    </row>
    <row r="28" spans="1:17" ht="18" customHeight="1">
      <c r="A28" s="406"/>
      <c r="B28" s="86"/>
      <c r="C28" s="88" t="s">
        <v>5</v>
      </c>
      <c r="D28" s="95">
        <v>801083</v>
      </c>
      <c r="E28" s="96">
        <v>1017811</v>
      </c>
      <c r="F28" s="96">
        <v>926907</v>
      </c>
      <c r="G28" s="96">
        <v>959647</v>
      </c>
      <c r="H28" s="96">
        <v>994978</v>
      </c>
      <c r="I28" s="165"/>
      <c r="J28" s="407" t="s">
        <v>113</v>
      </c>
      <c r="K28" s="86"/>
      <c r="L28" s="88" t="s">
        <v>316</v>
      </c>
      <c r="M28" s="95">
        <v>177</v>
      </c>
      <c r="N28" s="96">
        <v>2220</v>
      </c>
      <c r="O28" s="96">
        <v>118</v>
      </c>
      <c r="P28" s="96">
        <v>153</v>
      </c>
      <c r="Q28" s="96">
        <v>107</v>
      </c>
    </row>
    <row r="29" spans="1:17" ht="18" customHeight="1">
      <c r="A29" s="406" t="s">
        <v>317</v>
      </c>
      <c r="B29" s="86"/>
      <c r="C29" s="88" t="s">
        <v>4</v>
      </c>
      <c r="D29" s="95">
        <v>7310</v>
      </c>
      <c r="E29" s="96">
        <v>7709</v>
      </c>
      <c r="F29" s="96">
        <v>8174</v>
      </c>
      <c r="G29" s="96">
        <v>9254</v>
      </c>
      <c r="H29" s="96">
        <v>10558</v>
      </c>
      <c r="I29" s="165"/>
      <c r="J29" s="407"/>
      <c r="K29" s="86"/>
      <c r="L29" s="88" t="s">
        <v>318</v>
      </c>
      <c r="M29" s="95">
        <v>5853</v>
      </c>
      <c r="N29" s="96">
        <v>123019</v>
      </c>
      <c r="O29" s="96">
        <v>3151</v>
      </c>
      <c r="P29" s="96">
        <v>4511</v>
      </c>
      <c r="Q29" s="96">
        <v>4488</v>
      </c>
    </row>
    <row r="30" spans="1:17" ht="18" customHeight="1">
      <c r="A30" s="406"/>
      <c r="B30" s="86"/>
      <c r="C30" s="88" t="s">
        <v>5</v>
      </c>
      <c r="D30" s="95">
        <v>340948</v>
      </c>
      <c r="E30" s="96">
        <v>394650</v>
      </c>
      <c r="F30" s="96">
        <v>432733</v>
      </c>
      <c r="G30" s="96">
        <v>538017</v>
      </c>
      <c r="H30" s="96">
        <v>620515</v>
      </c>
      <c r="I30" s="165"/>
      <c r="J30" s="406" t="s">
        <v>114</v>
      </c>
      <c r="K30" s="86"/>
      <c r="L30" s="88" t="s">
        <v>319</v>
      </c>
      <c r="M30" s="95">
        <v>82994</v>
      </c>
      <c r="N30" s="96">
        <v>79387</v>
      </c>
      <c r="O30" s="96">
        <v>78374</v>
      </c>
      <c r="P30" s="96">
        <v>76461</v>
      </c>
      <c r="Q30" s="96">
        <v>73509</v>
      </c>
    </row>
    <row r="31" spans="1:17" ht="18" customHeight="1">
      <c r="A31" s="406" t="s">
        <v>320</v>
      </c>
      <c r="B31" s="86"/>
      <c r="C31" s="88" t="s">
        <v>4</v>
      </c>
      <c r="D31" s="95">
        <v>104</v>
      </c>
      <c r="E31" s="96">
        <v>157</v>
      </c>
      <c r="F31" s="96">
        <v>132</v>
      </c>
      <c r="G31" s="96">
        <v>90</v>
      </c>
      <c r="H31" s="96">
        <v>102</v>
      </c>
      <c r="I31" s="165"/>
      <c r="J31" s="406"/>
      <c r="K31" s="86"/>
      <c r="L31" s="88" t="s">
        <v>321</v>
      </c>
      <c r="M31" s="95">
        <v>611959</v>
      </c>
      <c r="N31" s="96">
        <v>622666</v>
      </c>
      <c r="O31" s="96">
        <v>616579</v>
      </c>
      <c r="P31" s="96">
        <v>607471</v>
      </c>
      <c r="Q31" s="96">
        <v>593174</v>
      </c>
    </row>
    <row r="32" spans="1:17" ht="18" customHeight="1">
      <c r="A32" s="406"/>
      <c r="B32" s="86"/>
      <c r="C32" s="88" t="s">
        <v>5</v>
      </c>
      <c r="D32" s="95">
        <v>8948</v>
      </c>
      <c r="E32" s="96">
        <v>11796</v>
      </c>
      <c r="F32" s="96">
        <v>10292</v>
      </c>
      <c r="G32" s="96">
        <v>6080</v>
      </c>
      <c r="H32" s="96">
        <v>5979</v>
      </c>
      <c r="I32" s="165"/>
      <c r="J32" s="406" t="s">
        <v>322</v>
      </c>
      <c r="K32" s="86"/>
      <c r="L32" s="88" t="s">
        <v>319</v>
      </c>
      <c r="M32" s="95">
        <v>50814</v>
      </c>
      <c r="N32" s="96">
        <v>49324</v>
      </c>
      <c r="O32" s="96">
        <v>49234</v>
      </c>
      <c r="P32" s="96">
        <v>49705</v>
      </c>
      <c r="Q32" s="96">
        <v>49774</v>
      </c>
    </row>
    <row r="33" spans="1:17" ht="18" customHeight="1">
      <c r="A33" s="406" t="s">
        <v>323</v>
      </c>
      <c r="B33" s="86"/>
      <c r="C33" s="88" t="s">
        <v>4</v>
      </c>
      <c r="D33" s="95">
        <v>16330</v>
      </c>
      <c r="E33" s="96">
        <v>16361</v>
      </c>
      <c r="F33" s="96">
        <v>16317</v>
      </c>
      <c r="G33" s="96">
        <v>16425</v>
      </c>
      <c r="H33" s="96">
        <v>16454</v>
      </c>
      <c r="I33" s="165"/>
      <c r="J33" s="410"/>
      <c r="K33" s="86"/>
      <c r="L33" s="88" t="s">
        <v>321</v>
      </c>
      <c r="M33" s="95">
        <v>3455713</v>
      </c>
      <c r="N33" s="96">
        <v>3508688</v>
      </c>
      <c r="O33" s="96">
        <v>3670103</v>
      </c>
      <c r="P33" s="96">
        <v>3988701</v>
      </c>
      <c r="Q33" s="96">
        <v>4260079</v>
      </c>
    </row>
    <row r="34" spans="1:17" ht="18" customHeight="1">
      <c r="A34" s="406"/>
      <c r="B34" s="86"/>
      <c r="C34" s="88" t="s">
        <v>5</v>
      </c>
      <c r="D34" s="95">
        <v>1745617</v>
      </c>
      <c r="E34" s="96">
        <v>1859204</v>
      </c>
      <c r="F34" s="96">
        <v>2070852</v>
      </c>
      <c r="G34" s="96">
        <v>2194311</v>
      </c>
      <c r="H34" s="96">
        <v>2304634</v>
      </c>
      <c r="I34" s="165"/>
      <c r="J34" s="407" t="s">
        <v>115</v>
      </c>
      <c r="K34" s="86"/>
      <c r="L34" s="88" t="s">
        <v>324</v>
      </c>
      <c r="M34" s="95">
        <v>1600</v>
      </c>
      <c r="N34" s="96">
        <v>1492</v>
      </c>
      <c r="O34" s="96">
        <v>1396</v>
      </c>
      <c r="P34" s="96">
        <v>1362</v>
      </c>
      <c r="Q34" s="96">
        <v>1308</v>
      </c>
    </row>
    <row r="35" spans="1:17" ht="18" customHeight="1">
      <c r="A35" s="408" t="s">
        <v>7</v>
      </c>
      <c r="B35" s="86"/>
      <c r="C35" s="88" t="s">
        <v>4</v>
      </c>
      <c r="D35" s="95">
        <v>1637</v>
      </c>
      <c r="E35" s="96">
        <v>1755</v>
      </c>
      <c r="F35" s="96">
        <v>2073</v>
      </c>
      <c r="G35" s="96">
        <v>1881</v>
      </c>
      <c r="H35" s="96">
        <v>1985</v>
      </c>
      <c r="I35" s="165"/>
      <c r="J35" s="407"/>
      <c r="K35" s="86"/>
      <c r="L35" s="88" t="s">
        <v>325</v>
      </c>
      <c r="M35" s="95">
        <v>209800</v>
      </c>
      <c r="N35" s="96">
        <v>195900</v>
      </c>
      <c r="O35" s="96">
        <v>187910</v>
      </c>
      <c r="P35" s="96">
        <v>325710</v>
      </c>
      <c r="Q35" s="96">
        <v>316720</v>
      </c>
    </row>
    <row r="36" spans="1:17" ht="18" customHeight="1">
      <c r="A36" s="409"/>
      <c r="B36" s="86"/>
      <c r="C36" s="88" t="s">
        <v>5</v>
      </c>
      <c r="D36" s="95">
        <v>227894</v>
      </c>
      <c r="E36" s="96">
        <v>251254</v>
      </c>
      <c r="F36" s="96">
        <v>296253</v>
      </c>
      <c r="G36" s="96">
        <v>282185</v>
      </c>
      <c r="H36" s="96">
        <v>307450</v>
      </c>
      <c r="I36" s="165"/>
      <c r="J36" s="406" t="s">
        <v>116</v>
      </c>
      <c r="K36" s="86"/>
      <c r="L36" s="88" t="s">
        <v>326</v>
      </c>
      <c r="M36" s="95">
        <v>141</v>
      </c>
      <c r="N36" s="96">
        <v>119</v>
      </c>
      <c r="O36" s="96">
        <v>117</v>
      </c>
      <c r="P36" s="96">
        <v>149</v>
      </c>
      <c r="Q36" s="96">
        <v>144</v>
      </c>
    </row>
    <row r="37" spans="1:17" ht="18" customHeight="1">
      <c r="A37" s="408" t="s">
        <v>8</v>
      </c>
      <c r="B37" s="86"/>
      <c r="C37" s="88" t="s">
        <v>4</v>
      </c>
      <c r="D37" s="95">
        <v>5566</v>
      </c>
      <c r="E37" s="96">
        <v>5692</v>
      </c>
      <c r="F37" s="96">
        <v>5769</v>
      </c>
      <c r="G37" s="96">
        <v>5745</v>
      </c>
      <c r="H37" s="96">
        <v>5828</v>
      </c>
      <c r="I37" s="165"/>
      <c r="J37" s="410"/>
      <c r="K37" s="86"/>
      <c r="L37" s="88" t="s">
        <v>327</v>
      </c>
      <c r="M37" s="95">
        <v>1472</v>
      </c>
      <c r="N37" s="96">
        <v>1224</v>
      </c>
      <c r="O37" s="96">
        <v>1162</v>
      </c>
      <c r="P37" s="96">
        <v>2452</v>
      </c>
      <c r="Q37" s="96">
        <v>2669</v>
      </c>
    </row>
    <row r="38" spans="1:17" ht="18" customHeight="1">
      <c r="A38" s="409"/>
      <c r="B38" s="159"/>
      <c r="C38" s="88" t="s">
        <v>5</v>
      </c>
      <c r="D38" s="95">
        <v>1114180</v>
      </c>
      <c r="E38" s="96">
        <v>1140065</v>
      </c>
      <c r="F38" s="96">
        <v>1155515</v>
      </c>
      <c r="G38" s="96">
        <v>1346045</v>
      </c>
      <c r="H38" s="96">
        <v>1400170</v>
      </c>
      <c r="I38" s="165"/>
      <c r="J38" s="406" t="s">
        <v>328</v>
      </c>
      <c r="K38" s="86"/>
      <c r="L38" s="88" t="s">
        <v>329</v>
      </c>
      <c r="M38" s="95">
        <v>4658</v>
      </c>
      <c r="N38" s="96">
        <v>4662</v>
      </c>
      <c r="O38" s="96">
        <v>4788</v>
      </c>
      <c r="P38" s="96">
        <v>5028</v>
      </c>
      <c r="Q38" s="96">
        <v>4929</v>
      </c>
    </row>
    <row r="39" spans="1:17" ht="18" customHeight="1">
      <c r="A39" s="406" t="s">
        <v>330</v>
      </c>
      <c r="B39" s="86"/>
      <c r="C39" s="88" t="s">
        <v>4</v>
      </c>
      <c r="D39" s="95">
        <v>2314</v>
      </c>
      <c r="E39" s="96">
        <v>2398</v>
      </c>
      <c r="F39" s="96">
        <v>2506</v>
      </c>
      <c r="G39" s="96">
        <v>2398</v>
      </c>
      <c r="H39" s="96">
        <v>2321</v>
      </c>
      <c r="I39" s="165"/>
      <c r="J39" s="410"/>
      <c r="K39" s="86"/>
      <c r="L39" s="88" t="s">
        <v>327</v>
      </c>
      <c r="M39" s="95">
        <v>140952</v>
      </c>
      <c r="N39" s="96">
        <v>142262</v>
      </c>
      <c r="O39" s="96">
        <v>147731</v>
      </c>
      <c r="P39" s="96">
        <v>206515</v>
      </c>
      <c r="Q39" s="96">
        <v>211134</v>
      </c>
    </row>
    <row r="40" spans="1:17" ht="18" customHeight="1">
      <c r="A40" s="406"/>
      <c r="B40" s="86"/>
      <c r="C40" s="88" t="s">
        <v>5</v>
      </c>
      <c r="D40" s="95">
        <v>472905</v>
      </c>
      <c r="E40" s="96">
        <v>517732</v>
      </c>
      <c r="F40" s="96">
        <v>568122</v>
      </c>
      <c r="G40" s="96">
        <v>585343</v>
      </c>
      <c r="H40" s="96">
        <v>609637</v>
      </c>
      <c r="I40" s="165"/>
      <c r="J40" s="406" t="s">
        <v>117</v>
      </c>
      <c r="K40" s="86"/>
      <c r="L40" s="88" t="s">
        <v>316</v>
      </c>
      <c r="M40" s="95">
        <v>48</v>
      </c>
      <c r="N40" s="96">
        <v>40</v>
      </c>
      <c r="O40" s="96">
        <v>40</v>
      </c>
      <c r="P40" s="96">
        <v>55</v>
      </c>
      <c r="Q40" s="96">
        <v>44</v>
      </c>
    </row>
    <row r="41" spans="1:17" ht="18" customHeight="1">
      <c r="A41" s="408" t="s">
        <v>112</v>
      </c>
      <c r="B41" s="166"/>
      <c r="C41" s="88" t="s">
        <v>4</v>
      </c>
      <c r="D41" s="95">
        <v>5481</v>
      </c>
      <c r="E41" s="96">
        <v>5595</v>
      </c>
      <c r="F41" s="96">
        <v>5688</v>
      </c>
      <c r="G41" s="96">
        <v>5653</v>
      </c>
      <c r="H41" s="96">
        <v>5747</v>
      </c>
      <c r="I41" s="165"/>
      <c r="J41" s="410"/>
      <c r="K41" s="86"/>
      <c r="L41" s="88" t="s">
        <v>331</v>
      </c>
      <c r="M41" s="95">
        <v>6215</v>
      </c>
      <c r="N41" s="96">
        <v>6780</v>
      </c>
      <c r="O41" s="96">
        <v>4755</v>
      </c>
      <c r="P41" s="96">
        <v>7510</v>
      </c>
      <c r="Q41" s="96">
        <v>5645</v>
      </c>
    </row>
    <row r="42" spans="1:17" ht="18" customHeight="1">
      <c r="A42" s="409"/>
      <c r="B42" s="189"/>
      <c r="C42" s="88" t="s">
        <v>5</v>
      </c>
      <c r="D42" s="95">
        <v>10962</v>
      </c>
      <c r="E42" s="96">
        <v>11190</v>
      </c>
      <c r="F42" s="96">
        <v>11376</v>
      </c>
      <c r="G42" s="96">
        <v>11306</v>
      </c>
      <c r="H42" s="96">
        <v>11494</v>
      </c>
      <c r="I42" s="165"/>
      <c r="J42" s="412" t="s">
        <v>6</v>
      </c>
      <c r="K42" s="86"/>
      <c r="L42" s="88" t="s">
        <v>371</v>
      </c>
      <c r="M42" s="294">
        <v>20.72</v>
      </c>
      <c r="N42" s="296">
        <v>20.79</v>
      </c>
      <c r="O42" s="296">
        <v>21.03</v>
      </c>
      <c r="P42" s="296">
        <v>20.99</v>
      </c>
      <c r="Q42" s="296">
        <v>21.09</v>
      </c>
    </row>
    <row r="43" spans="1:17" s="9" customFormat="1" ht="18" customHeight="1">
      <c r="A43" s="408" t="s">
        <v>9</v>
      </c>
      <c r="B43" s="4"/>
      <c r="C43" s="5" t="s">
        <v>4</v>
      </c>
      <c r="D43" s="125">
        <v>1</v>
      </c>
      <c r="E43" s="11">
        <v>4</v>
      </c>
      <c r="F43" s="11">
        <v>2</v>
      </c>
      <c r="G43" s="11">
        <v>2</v>
      </c>
      <c r="H43" s="11">
        <v>2</v>
      </c>
      <c r="I43" s="8"/>
      <c r="J43" s="413"/>
      <c r="K43" s="6"/>
      <c r="L43" s="6" t="s">
        <v>372</v>
      </c>
      <c r="M43" s="295">
        <v>2.28</v>
      </c>
      <c r="N43" s="297">
        <v>2.25</v>
      </c>
      <c r="O43" s="297">
        <v>2.24</v>
      </c>
      <c r="P43" s="297">
        <v>2.24</v>
      </c>
      <c r="Q43" s="297">
        <v>2.2</v>
      </c>
    </row>
    <row r="44" spans="1:17" s="9" customFormat="1" ht="18" customHeight="1">
      <c r="A44" s="411"/>
      <c r="B44" s="69"/>
      <c r="C44" s="278" t="s">
        <v>5</v>
      </c>
      <c r="D44" s="126">
        <v>11</v>
      </c>
      <c r="E44" s="127">
        <v>116</v>
      </c>
      <c r="F44" s="127">
        <v>49</v>
      </c>
      <c r="G44" s="127">
        <v>180</v>
      </c>
      <c r="H44" s="127">
        <v>120</v>
      </c>
      <c r="I44" s="8"/>
      <c r="J44" s="414"/>
      <c r="K44" s="135"/>
      <c r="L44" s="135" t="s">
        <v>373</v>
      </c>
      <c r="M44" s="301">
        <v>2.87</v>
      </c>
      <c r="N44" s="302">
        <v>2.83</v>
      </c>
      <c r="O44" s="302">
        <v>2.81</v>
      </c>
      <c r="P44" s="302">
        <v>2.78</v>
      </c>
      <c r="Q44" s="302">
        <v>2.74</v>
      </c>
    </row>
    <row r="45" spans="1:18" ht="18" customHeight="1">
      <c r="A45" s="55" t="s">
        <v>368</v>
      </c>
      <c r="B45" s="6"/>
      <c r="C45" s="6"/>
      <c r="D45" s="51"/>
      <c r="E45" s="51"/>
      <c r="F45" s="51"/>
      <c r="G45" s="51"/>
      <c r="H45" s="51"/>
      <c r="I45" s="165"/>
      <c r="J45" s="149" t="s">
        <v>370</v>
      </c>
      <c r="K45" s="86"/>
      <c r="L45" s="86"/>
      <c r="M45" s="52"/>
      <c r="N45" s="52"/>
      <c r="O45" s="52"/>
      <c r="P45" s="52"/>
      <c r="Q45" s="52"/>
      <c r="R45" s="149"/>
    </row>
    <row r="46" spans="1:18" ht="18" customHeight="1">
      <c r="A46" s="86"/>
      <c r="B46" s="86"/>
      <c r="C46" s="86"/>
      <c r="D46" s="51"/>
      <c r="E46" s="51"/>
      <c r="F46" s="51"/>
      <c r="G46" s="51"/>
      <c r="H46" s="51"/>
      <c r="I46" s="165"/>
      <c r="J46" s="149"/>
      <c r="K46" s="86"/>
      <c r="L46" s="86"/>
      <c r="M46" s="52"/>
      <c r="N46" s="52"/>
      <c r="O46" s="52"/>
      <c r="P46" s="52"/>
      <c r="Q46" s="52"/>
      <c r="R46" s="149"/>
    </row>
    <row r="47" spans="1:17" ht="18" customHeight="1">
      <c r="A47" s="86"/>
      <c r="B47" s="86"/>
      <c r="C47" s="86"/>
      <c r="D47" s="51"/>
      <c r="E47" s="51"/>
      <c r="F47" s="51"/>
      <c r="G47" s="51"/>
      <c r="H47" s="51"/>
      <c r="I47" s="165"/>
      <c r="K47" s="86"/>
      <c r="L47" s="86"/>
      <c r="M47" s="149"/>
      <c r="N47" s="149"/>
      <c r="O47" s="149"/>
      <c r="P47" s="149"/>
      <c r="Q47" s="149"/>
    </row>
    <row r="48" spans="1:17" ht="18" customHeight="1">
      <c r="A48" s="86"/>
      <c r="B48" s="86"/>
      <c r="C48" s="86"/>
      <c r="D48" s="51"/>
      <c r="E48" s="51"/>
      <c r="F48" s="51"/>
      <c r="G48" s="51"/>
      <c r="H48" s="51"/>
      <c r="I48" s="165"/>
      <c r="K48" s="149"/>
      <c r="L48" s="149"/>
      <c r="M48" s="149"/>
      <c r="N48" s="149"/>
      <c r="O48" s="149"/>
      <c r="P48" s="149"/>
      <c r="Q48" s="149"/>
    </row>
    <row r="49" spans="1:11" ht="18" customHeight="1">
      <c r="A49" s="159"/>
      <c r="B49" s="86"/>
      <c r="C49" s="86"/>
      <c r="D49" s="51"/>
      <c r="E49" s="51"/>
      <c r="F49" s="51"/>
      <c r="G49" s="51"/>
      <c r="H49" s="51"/>
      <c r="K49" s="86"/>
    </row>
    <row r="50" spans="1:11" ht="18" customHeight="1">
      <c r="A50" s="161"/>
      <c r="B50" s="159"/>
      <c r="C50" s="86"/>
      <c r="D50" s="51"/>
      <c r="E50" s="51"/>
      <c r="F50" s="51"/>
      <c r="G50" s="51"/>
      <c r="H50" s="51"/>
      <c r="K50" s="149"/>
    </row>
    <row r="51" spans="1:8" ht="18" customHeight="1">
      <c r="A51" s="149"/>
      <c r="B51" s="87"/>
      <c r="C51" s="186"/>
      <c r="D51" s="186"/>
      <c r="E51" s="186"/>
      <c r="F51" s="186"/>
      <c r="G51" s="186"/>
      <c r="H51" s="186"/>
    </row>
    <row r="52" spans="1:11" ht="15" customHeight="1">
      <c r="A52" s="174"/>
      <c r="B52" s="174"/>
      <c r="C52" s="149"/>
      <c r="D52" s="149"/>
      <c r="I52" s="165"/>
      <c r="K52" s="279"/>
    </row>
    <row r="53" spans="1:11" ht="14.25">
      <c r="A53" s="174"/>
      <c r="B53" s="174"/>
      <c r="C53" s="149"/>
      <c r="D53" s="149"/>
      <c r="J53" s="149"/>
      <c r="K53" s="279"/>
    </row>
    <row r="54" spans="1:11" ht="14.25">
      <c r="A54" s="279"/>
      <c r="B54" s="279"/>
      <c r="J54" s="279"/>
      <c r="K54" s="279"/>
    </row>
    <row r="55" spans="1:11" ht="14.25">
      <c r="A55" s="279"/>
      <c r="B55" s="279"/>
      <c r="J55" s="279"/>
      <c r="K55" s="279"/>
    </row>
    <row r="56" spans="1:11" ht="14.25">
      <c r="A56" s="279"/>
      <c r="J56" s="279"/>
      <c r="K56" s="279"/>
    </row>
    <row r="57" spans="1:11" ht="14.25">
      <c r="A57" s="279"/>
      <c r="B57" s="279"/>
      <c r="J57" s="279"/>
      <c r="K57" s="279"/>
    </row>
    <row r="58" spans="1:11" ht="14.25">
      <c r="A58" s="279"/>
      <c r="B58" s="279"/>
      <c r="J58" s="279"/>
      <c r="K58" s="279"/>
    </row>
    <row r="59" spans="1:11" ht="14.25">
      <c r="A59" s="279"/>
      <c r="J59" s="279"/>
      <c r="K59" s="279"/>
    </row>
    <row r="60" spans="1:11" ht="14.25">
      <c r="A60" s="279"/>
      <c r="B60" s="279"/>
      <c r="J60" s="279"/>
      <c r="K60" s="279"/>
    </row>
    <row r="61" spans="10:11" ht="14.25">
      <c r="J61" s="279"/>
      <c r="K61" s="279"/>
    </row>
    <row r="62" spans="10:11" ht="14.25">
      <c r="J62" s="279"/>
      <c r="K62" s="279"/>
    </row>
    <row r="63" spans="10:11" ht="14.25">
      <c r="J63" s="279"/>
      <c r="K63" s="279"/>
    </row>
    <row r="64" spans="10:11" ht="14.25">
      <c r="J64" s="279"/>
      <c r="K64" s="279"/>
    </row>
    <row r="65" spans="10:11" ht="14.25">
      <c r="J65" s="279"/>
      <c r="K65" s="279"/>
    </row>
    <row r="66" spans="10:11" ht="14.25">
      <c r="J66" s="279"/>
      <c r="K66" s="279"/>
    </row>
    <row r="67" spans="10:11" ht="14.25">
      <c r="J67" s="279"/>
      <c r="K67" s="279"/>
    </row>
    <row r="68" spans="10:11" ht="14.25">
      <c r="J68" s="279"/>
      <c r="K68" s="279"/>
    </row>
    <row r="69" spans="10:11" ht="14.25">
      <c r="J69" s="279"/>
      <c r="K69" s="279"/>
    </row>
    <row r="70" spans="10:11" ht="14.25">
      <c r="J70" s="279"/>
      <c r="K70" s="279"/>
    </row>
    <row r="71" spans="10:11" ht="14.25">
      <c r="J71" s="279"/>
      <c r="K71" s="279"/>
    </row>
    <row r="72" spans="10:11" ht="14.25">
      <c r="J72" s="279"/>
      <c r="K72" s="279"/>
    </row>
    <row r="73" spans="10:11" ht="14.25">
      <c r="J73" s="279"/>
      <c r="K73" s="279"/>
    </row>
    <row r="74" spans="10:11" ht="14.25">
      <c r="J74" s="279"/>
      <c r="K74" s="279"/>
    </row>
    <row r="75" spans="10:11" ht="14.25">
      <c r="J75" s="279"/>
      <c r="K75" s="279"/>
    </row>
    <row r="76" spans="10:11" ht="14.25">
      <c r="J76" s="279"/>
      <c r="K76" s="279"/>
    </row>
    <row r="77" spans="10:11" ht="14.25">
      <c r="J77" s="279"/>
      <c r="K77" s="279"/>
    </row>
    <row r="78" spans="10:11" ht="14.25">
      <c r="J78" s="279"/>
      <c r="K78" s="279"/>
    </row>
    <row r="79" spans="10:11" ht="14.25">
      <c r="J79" s="279"/>
      <c r="K79" s="279"/>
    </row>
    <row r="80" spans="10:11" ht="14.25">
      <c r="J80" s="279"/>
      <c r="K80" s="279"/>
    </row>
    <row r="81" spans="10:11" ht="14.25">
      <c r="J81" s="279"/>
      <c r="K81" s="279"/>
    </row>
    <row r="82" spans="10:11" ht="14.25">
      <c r="J82" s="279"/>
      <c r="K82" s="279"/>
    </row>
    <row r="83" spans="10:11" ht="14.25">
      <c r="J83" s="279"/>
      <c r="K83" s="279"/>
    </row>
    <row r="84" spans="10:11" ht="14.25">
      <c r="J84" s="279"/>
      <c r="K84" s="279"/>
    </row>
    <row r="85" spans="10:11" ht="14.25">
      <c r="J85" s="279"/>
      <c r="K85" s="279"/>
    </row>
    <row r="86" spans="10:11" ht="14.25">
      <c r="J86" s="279"/>
      <c r="K86" s="279"/>
    </row>
    <row r="87" spans="10:11" ht="14.25">
      <c r="J87" s="279"/>
      <c r="K87" s="279"/>
    </row>
    <row r="88" spans="10:11" ht="14.25">
      <c r="J88" s="279"/>
      <c r="K88" s="279"/>
    </row>
    <row r="89" spans="10:11" ht="14.25">
      <c r="J89" s="279"/>
      <c r="K89" s="279"/>
    </row>
    <row r="90" spans="10:11" ht="14.25">
      <c r="J90" s="279"/>
      <c r="K90" s="279"/>
    </row>
    <row r="91" spans="10:11" ht="14.25">
      <c r="J91" s="279"/>
      <c r="K91" s="279"/>
    </row>
    <row r="92" spans="10:11" ht="14.25">
      <c r="J92" s="279"/>
      <c r="K92" s="279"/>
    </row>
    <row r="93" spans="10:11" ht="14.25">
      <c r="J93" s="279"/>
      <c r="K93" s="279"/>
    </row>
    <row r="94" spans="10:11" ht="14.25">
      <c r="J94" s="279"/>
      <c r="K94" s="279"/>
    </row>
    <row r="95" spans="10:11" ht="14.25">
      <c r="J95" s="279"/>
      <c r="K95" s="279"/>
    </row>
    <row r="96" spans="10:11" ht="14.25">
      <c r="J96" s="279"/>
      <c r="K96" s="279"/>
    </row>
    <row r="97" spans="10:11" ht="14.25">
      <c r="J97" s="279"/>
      <c r="K97" s="279"/>
    </row>
    <row r="98" spans="10:11" ht="14.25">
      <c r="J98" s="279"/>
      <c r="K98" s="279"/>
    </row>
    <row r="99" spans="10:11" ht="14.25">
      <c r="J99" s="279"/>
      <c r="K99" s="279"/>
    </row>
    <row r="100" spans="10:11" ht="14.25">
      <c r="J100" s="279"/>
      <c r="K100" s="279"/>
    </row>
    <row r="101" spans="10:11" ht="14.25">
      <c r="J101" s="279"/>
      <c r="K101" s="279"/>
    </row>
    <row r="102" spans="10:11" ht="14.25">
      <c r="J102" s="279"/>
      <c r="K102" s="279"/>
    </row>
    <row r="103" spans="10:11" ht="14.25">
      <c r="J103" s="279"/>
      <c r="K103" s="279"/>
    </row>
    <row r="104" spans="10:11" ht="14.25">
      <c r="J104" s="279"/>
      <c r="K104" s="279"/>
    </row>
    <row r="105" spans="10:11" ht="14.25">
      <c r="J105" s="279"/>
      <c r="K105" s="279"/>
    </row>
    <row r="106" spans="10:11" ht="14.25">
      <c r="J106" s="279"/>
      <c r="K106" s="279"/>
    </row>
    <row r="107" spans="10:11" ht="14.25">
      <c r="J107" s="279"/>
      <c r="K107" s="279"/>
    </row>
    <row r="108" spans="10:11" ht="14.25">
      <c r="J108" s="279"/>
      <c r="K108" s="279"/>
    </row>
    <row r="109" spans="10:11" ht="14.25">
      <c r="J109" s="279"/>
      <c r="K109" s="279"/>
    </row>
    <row r="110" spans="10:11" ht="14.25">
      <c r="J110" s="279"/>
      <c r="K110" s="279"/>
    </row>
    <row r="111" spans="10:11" ht="14.25">
      <c r="J111" s="279"/>
      <c r="K111" s="279"/>
    </row>
    <row r="112" spans="10:11" ht="14.25">
      <c r="J112" s="279"/>
      <c r="K112" s="279"/>
    </row>
    <row r="113" spans="10:11" ht="14.25">
      <c r="J113" s="279"/>
      <c r="K113" s="279"/>
    </row>
    <row r="114" spans="10:11" ht="14.25">
      <c r="J114" s="279"/>
      <c r="K114" s="279"/>
    </row>
    <row r="115" spans="10:11" ht="14.25">
      <c r="J115" s="279"/>
      <c r="K115" s="279"/>
    </row>
    <row r="116" spans="10:11" ht="14.25">
      <c r="J116" s="279"/>
      <c r="K116" s="279"/>
    </row>
    <row r="117" spans="10:11" ht="14.25">
      <c r="J117" s="279"/>
      <c r="K117" s="279"/>
    </row>
    <row r="118" spans="10:11" ht="14.25">
      <c r="J118" s="279"/>
      <c r="K118" s="279"/>
    </row>
    <row r="119" spans="10:11" ht="14.25">
      <c r="J119" s="279"/>
      <c r="K119" s="279"/>
    </row>
    <row r="120" spans="10:11" ht="14.25">
      <c r="J120" s="279"/>
      <c r="K120" s="279"/>
    </row>
    <row r="121" spans="10:11" ht="14.25">
      <c r="J121" s="279"/>
      <c r="K121" s="279"/>
    </row>
    <row r="122" spans="10:11" ht="14.25">
      <c r="J122" s="279"/>
      <c r="K122" s="279"/>
    </row>
    <row r="123" spans="10:11" ht="14.25">
      <c r="J123" s="279"/>
      <c r="K123" s="279"/>
    </row>
    <row r="124" spans="10:11" ht="14.25">
      <c r="J124" s="279"/>
      <c r="K124" s="279"/>
    </row>
    <row r="125" spans="10:11" ht="14.25">
      <c r="J125" s="279"/>
      <c r="K125" s="279"/>
    </row>
    <row r="126" spans="10:11" ht="14.25">
      <c r="J126" s="279"/>
      <c r="K126" s="279"/>
    </row>
    <row r="127" spans="10:11" ht="14.25">
      <c r="J127" s="279"/>
      <c r="K127" s="279"/>
    </row>
    <row r="128" spans="10:11" ht="14.25">
      <c r="J128" s="279"/>
      <c r="K128" s="279"/>
    </row>
    <row r="129" spans="10:11" ht="14.25">
      <c r="J129" s="279"/>
      <c r="K129" s="279"/>
    </row>
    <row r="130" spans="10:11" ht="14.25">
      <c r="J130" s="279"/>
      <c r="K130" s="279"/>
    </row>
    <row r="131" spans="10:11" ht="14.25">
      <c r="J131" s="279"/>
      <c r="K131" s="279"/>
    </row>
    <row r="132" spans="10:11" ht="14.25">
      <c r="J132" s="279"/>
      <c r="K132" s="279"/>
    </row>
    <row r="133" spans="10:11" ht="14.25">
      <c r="J133" s="279"/>
      <c r="K133" s="279"/>
    </row>
    <row r="134" spans="10:11" ht="14.25">
      <c r="J134" s="279"/>
      <c r="K134" s="279"/>
    </row>
    <row r="135" spans="10:11" ht="14.25">
      <c r="J135" s="279"/>
      <c r="K135" s="279"/>
    </row>
    <row r="136" spans="10:11" ht="14.25">
      <c r="J136" s="279"/>
      <c r="K136" s="279"/>
    </row>
    <row r="137" spans="10:11" ht="14.25">
      <c r="J137" s="279"/>
      <c r="K137" s="279"/>
    </row>
    <row r="138" spans="10:11" ht="14.25">
      <c r="J138" s="279"/>
      <c r="K138" s="279"/>
    </row>
    <row r="139" spans="10:11" ht="14.25">
      <c r="J139" s="279"/>
      <c r="K139" s="279"/>
    </row>
    <row r="140" spans="10:11" ht="14.25">
      <c r="J140" s="279"/>
      <c r="K140" s="279"/>
    </row>
    <row r="141" spans="10:11" ht="14.25">
      <c r="J141" s="279"/>
      <c r="K141" s="279"/>
    </row>
    <row r="142" spans="10:11" ht="14.25">
      <c r="J142" s="279"/>
      <c r="K142" s="279"/>
    </row>
    <row r="143" spans="10:11" ht="14.25">
      <c r="J143" s="279"/>
      <c r="K143" s="279"/>
    </row>
    <row r="144" spans="10:11" ht="14.25">
      <c r="J144" s="279"/>
      <c r="K144" s="279"/>
    </row>
    <row r="145" spans="10:11" ht="14.25">
      <c r="J145" s="279"/>
      <c r="K145" s="279"/>
    </row>
    <row r="146" spans="10:11" ht="14.25">
      <c r="J146" s="279"/>
      <c r="K146" s="279"/>
    </row>
    <row r="147" spans="10:11" ht="14.25">
      <c r="J147" s="279"/>
      <c r="K147" s="279"/>
    </row>
    <row r="148" spans="10:11" ht="14.25">
      <c r="J148" s="279"/>
      <c r="K148" s="279"/>
    </row>
    <row r="149" spans="10:11" ht="14.25">
      <c r="J149" s="279"/>
      <c r="K149" s="279"/>
    </row>
    <row r="150" spans="10:11" ht="14.25">
      <c r="J150" s="279"/>
      <c r="K150" s="279"/>
    </row>
    <row r="151" spans="10:11" ht="14.25">
      <c r="J151" s="279"/>
      <c r="K151" s="279"/>
    </row>
    <row r="152" spans="10:11" ht="14.25">
      <c r="J152" s="279"/>
      <c r="K152" s="279"/>
    </row>
    <row r="153" spans="10:11" ht="14.25">
      <c r="J153" s="279"/>
      <c r="K153" s="279"/>
    </row>
    <row r="154" spans="10:11" ht="14.25">
      <c r="J154" s="279"/>
      <c r="K154" s="279"/>
    </row>
    <row r="155" spans="10:11" ht="14.25">
      <c r="J155" s="279"/>
      <c r="K155" s="279"/>
    </row>
    <row r="156" spans="10:11" ht="14.25">
      <c r="J156" s="279"/>
      <c r="K156" s="279"/>
    </row>
    <row r="157" spans="10:11" ht="14.25">
      <c r="J157" s="279"/>
      <c r="K157" s="279"/>
    </row>
    <row r="158" spans="10:11" ht="14.25">
      <c r="J158" s="279"/>
      <c r="K158" s="279"/>
    </row>
    <row r="159" spans="10:11" ht="14.25">
      <c r="J159" s="279"/>
      <c r="K159" s="279"/>
    </row>
    <row r="160" spans="10:11" ht="14.25">
      <c r="J160" s="279"/>
      <c r="K160" s="279"/>
    </row>
    <row r="161" spans="10:11" ht="14.25">
      <c r="J161" s="279"/>
      <c r="K161" s="279"/>
    </row>
    <row r="162" spans="10:11" ht="14.25">
      <c r="J162" s="279"/>
      <c r="K162" s="279"/>
    </row>
    <row r="163" spans="10:11" ht="14.25">
      <c r="J163" s="279"/>
      <c r="K163" s="279"/>
    </row>
    <row r="164" spans="10:11" ht="14.25">
      <c r="J164" s="279"/>
      <c r="K164" s="279"/>
    </row>
    <row r="165" spans="10:11" ht="14.25">
      <c r="J165" s="279"/>
      <c r="K165" s="279"/>
    </row>
    <row r="166" spans="10:11" ht="14.25">
      <c r="J166" s="279"/>
      <c r="K166" s="279"/>
    </row>
    <row r="167" spans="10:11" ht="14.25">
      <c r="J167" s="279"/>
      <c r="K167" s="279"/>
    </row>
    <row r="168" spans="10:11" ht="14.25">
      <c r="J168" s="279"/>
      <c r="K168" s="279"/>
    </row>
    <row r="169" spans="10:11" ht="14.25">
      <c r="J169" s="279"/>
      <c r="K169" s="279"/>
    </row>
    <row r="170" spans="10:11" ht="14.25">
      <c r="J170" s="279"/>
      <c r="K170" s="279"/>
    </row>
    <row r="171" spans="10:11" ht="14.25">
      <c r="J171" s="279"/>
      <c r="K171" s="279"/>
    </row>
    <row r="172" spans="10:11" ht="14.25">
      <c r="J172" s="279"/>
      <c r="K172" s="279"/>
    </row>
    <row r="173" spans="10:11" ht="14.25">
      <c r="J173" s="279"/>
      <c r="K173" s="279"/>
    </row>
    <row r="174" spans="10:11" ht="14.25">
      <c r="J174" s="279"/>
      <c r="K174" s="279"/>
    </row>
    <row r="175" spans="10:11" ht="14.25">
      <c r="J175" s="279"/>
      <c r="K175" s="279"/>
    </row>
    <row r="176" spans="10:11" ht="14.25">
      <c r="J176" s="279"/>
      <c r="K176" s="279"/>
    </row>
    <row r="177" spans="10:11" ht="14.25">
      <c r="J177" s="279"/>
      <c r="K177" s="279"/>
    </row>
    <row r="178" spans="10:11" ht="14.25">
      <c r="J178" s="279"/>
      <c r="K178" s="279"/>
    </row>
    <row r="179" spans="10:11" ht="14.25">
      <c r="J179" s="279"/>
      <c r="K179" s="279"/>
    </row>
    <row r="180" spans="10:11" ht="14.25">
      <c r="J180" s="279"/>
      <c r="K180" s="279"/>
    </row>
    <row r="181" spans="10:11" ht="14.25">
      <c r="J181" s="279"/>
      <c r="K181" s="279"/>
    </row>
    <row r="182" spans="10:11" ht="14.25">
      <c r="J182" s="279"/>
      <c r="K182" s="279"/>
    </row>
    <row r="183" spans="10:11" ht="14.25">
      <c r="J183" s="279"/>
      <c r="K183" s="279"/>
    </row>
    <row r="184" spans="10:11" ht="14.25">
      <c r="J184" s="279"/>
      <c r="K184" s="279"/>
    </row>
    <row r="185" spans="10:11" ht="14.25">
      <c r="J185" s="279"/>
      <c r="K185" s="279"/>
    </row>
    <row r="186" spans="10:11" ht="14.25">
      <c r="J186" s="279"/>
      <c r="K186" s="279"/>
    </row>
    <row r="187" spans="10:11" ht="14.25">
      <c r="J187" s="279"/>
      <c r="K187" s="279"/>
    </row>
    <row r="188" spans="10:11" ht="14.25">
      <c r="J188" s="279"/>
      <c r="K188" s="279"/>
    </row>
    <row r="189" spans="10:11" ht="14.25">
      <c r="J189" s="279"/>
      <c r="K189" s="279"/>
    </row>
    <row r="190" spans="10:11" ht="14.25">
      <c r="J190" s="279"/>
      <c r="K190" s="279"/>
    </row>
    <row r="191" spans="10:11" ht="14.25">
      <c r="J191" s="279"/>
      <c r="K191" s="279"/>
    </row>
    <row r="192" spans="10:11" ht="14.25">
      <c r="J192" s="279"/>
      <c r="K192" s="279"/>
    </row>
    <row r="193" spans="10:11" ht="14.25">
      <c r="J193" s="279"/>
      <c r="K193" s="279"/>
    </row>
    <row r="194" spans="10:11" ht="14.25">
      <c r="J194" s="279"/>
      <c r="K194" s="279"/>
    </row>
    <row r="195" spans="10:11" ht="14.25">
      <c r="J195" s="279"/>
      <c r="K195" s="279"/>
    </row>
    <row r="196" spans="10:11" ht="14.25">
      <c r="J196" s="279"/>
      <c r="K196" s="279"/>
    </row>
    <row r="197" spans="10:11" ht="14.25">
      <c r="J197" s="279"/>
      <c r="K197" s="279"/>
    </row>
    <row r="198" spans="10:11" ht="14.25">
      <c r="J198" s="279"/>
      <c r="K198" s="279"/>
    </row>
    <row r="199" spans="10:11" ht="14.25">
      <c r="J199" s="279"/>
      <c r="K199" s="279"/>
    </row>
    <row r="200" spans="10:11" ht="14.25">
      <c r="J200" s="279"/>
      <c r="K200" s="279"/>
    </row>
    <row r="201" spans="10:11" ht="14.25">
      <c r="J201" s="279"/>
      <c r="K201" s="279"/>
    </row>
    <row r="202" spans="10:11" ht="14.25">
      <c r="J202" s="279"/>
      <c r="K202" s="279"/>
    </row>
    <row r="203" spans="10:11" ht="14.25">
      <c r="J203" s="279"/>
      <c r="K203" s="279"/>
    </row>
    <row r="204" spans="10:11" ht="14.25">
      <c r="J204" s="279"/>
      <c r="K204" s="279"/>
    </row>
    <row r="205" spans="10:11" ht="14.25">
      <c r="J205" s="279"/>
      <c r="K205" s="279"/>
    </row>
    <row r="206" spans="10:11" ht="14.25">
      <c r="J206" s="279"/>
      <c r="K206" s="279"/>
    </row>
    <row r="207" spans="10:11" ht="14.25">
      <c r="J207" s="279"/>
      <c r="K207" s="279"/>
    </row>
    <row r="208" spans="10:11" ht="14.25">
      <c r="J208" s="279"/>
      <c r="K208" s="279"/>
    </row>
    <row r="209" spans="10:11" ht="14.25">
      <c r="J209" s="279"/>
      <c r="K209" s="279"/>
    </row>
    <row r="210" spans="10:11" ht="14.25">
      <c r="J210" s="279"/>
      <c r="K210" s="279"/>
    </row>
    <row r="211" spans="10:11" ht="14.25">
      <c r="J211" s="279"/>
      <c r="K211" s="279"/>
    </row>
    <row r="212" spans="10:11" ht="14.25">
      <c r="J212" s="279"/>
      <c r="K212" s="279"/>
    </row>
    <row r="213" spans="10:11" ht="14.25">
      <c r="J213" s="279"/>
      <c r="K213" s="279"/>
    </row>
    <row r="214" spans="10:11" ht="14.25">
      <c r="J214" s="279"/>
      <c r="K214" s="279"/>
    </row>
    <row r="215" spans="10:11" ht="14.25">
      <c r="J215" s="279"/>
      <c r="K215" s="279"/>
    </row>
    <row r="216" spans="10:11" ht="14.25">
      <c r="J216" s="279"/>
      <c r="K216" s="279"/>
    </row>
    <row r="217" spans="10:11" ht="14.25">
      <c r="J217" s="279"/>
      <c r="K217" s="279"/>
    </row>
    <row r="218" spans="10:11" ht="14.25">
      <c r="J218" s="279"/>
      <c r="K218" s="279"/>
    </row>
    <row r="219" spans="10:11" ht="14.25">
      <c r="J219" s="279"/>
      <c r="K219" s="279"/>
    </row>
  </sheetData>
  <sheetProtection/>
  <mergeCells count="43">
    <mergeCell ref="A43:A44"/>
    <mergeCell ref="J42:J44"/>
    <mergeCell ref="A39:A40"/>
    <mergeCell ref="J38:J39"/>
    <mergeCell ref="A41:A42"/>
    <mergeCell ref="J40:J41"/>
    <mergeCell ref="A35:A36"/>
    <mergeCell ref="J34:J35"/>
    <mergeCell ref="A37:A38"/>
    <mergeCell ref="J36:J37"/>
    <mergeCell ref="A31:A32"/>
    <mergeCell ref="J30:J31"/>
    <mergeCell ref="A33:A34"/>
    <mergeCell ref="J32:J33"/>
    <mergeCell ref="A27:A28"/>
    <mergeCell ref="J26:J27"/>
    <mergeCell ref="A29:A30"/>
    <mergeCell ref="J28:J29"/>
    <mergeCell ref="A23:A24"/>
    <mergeCell ref="J22:J23"/>
    <mergeCell ref="A25:A26"/>
    <mergeCell ref="J24:J25"/>
    <mergeCell ref="A19:A20"/>
    <mergeCell ref="J18:J19"/>
    <mergeCell ref="A21:A22"/>
    <mergeCell ref="J20:J21"/>
    <mergeCell ref="A16:H16"/>
    <mergeCell ref="J15:Q15"/>
    <mergeCell ref="A18:C18"/>
    <mergeCell ref="J17:L17"/>
    <mergeCell ref="A12:C12"/>
    <mergeCell ref="J12:L12"/>
    <mergeCell ref="A6:C6"/>
    <mergeCell ref="J6:L6"/>
    <mergeCell ref="A8:C8"/>
    <mergeCell ref="J8:L8"/>
    <mergeCell ref="A2:Q2"/>
    <mergeCell ref="A3:H3"/>
    <mergeCell ref="J3:Q3"/>
    <mergeCell ref="A4:H4"/>
    <mergeCell ref="J4:Q4"/>
    <mergeCell ref="A10:C10"/>
    <mergeCell ref="J10:L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view="pageBreakPreview" zoomScale="75" zoomScaleSheetLayoutView="75" zoomScalePageLayoutView="0" workbookViewId="0" topLeftCell="A20">
      <selection activeCell="A51" sqref="A51"/>
    </sheetView>
  </sheetViews>
  <sheetFormatPr defaultColWidth="10.59765625" defaultRowHeight="15"/>
  <cols>
    <col min="1" max="1" width="3.3984375" style="140" customWidth="1"/>
    <col min="2" max="2" width="3.59765625" style="140" customWidth="1"/>
    <col min="3" max="3" width="16.59765625" style="140" customWidth="1"/>
    <col min="4" max="4" width="2.09765625" style="140" customWidth="1"/>
    <col min="5" max="5" width="13.59765625" style="140" customWidth="1"/>
    <col min="6" max="6" width="12.19921875" style="140" customWidth="1"/>
    <col min="7" max="7" width="12.8984375" style="140" customWidth="1"/>
    <col min="8" max="8" width="9.3984375" style="140" customWidth="1"/>
    <col min="9" max="9" width="9.19921875" style="140" customWidth="1"/>
    <col min="10" max="11" width="14.3984375" style="140" customWidth="1"/>
    <col min="12" max="12" width="5" style="140" customWidth="1"/>
    <col min="13" max="13" width="4.59765625" style="140" customWidth="1"/>
    <col min="14" max="14" width="14.09765625" style="140" customWidth="1"/>
    <col min="15" max="15" width="2.09765625" style="140" customWidth="1"/>
    <col min="16" max="16" width="7.59765625" style="140" customWidth="1"/>
    <col min="17" max="21" width="18.19921875" style="140" customWidth="1"/>
    <col min="22" max="16384" width="10.59765625" style="140" customWidth="1"/>
  </cols>
  <sheetData>
    <row r="1" spans="1:21" s="2" customFormat="1" ht="19.5" customHeight="1">
      <c r="A1" s="1" t="s">
        <v>235</v>
      </c>
      <c r="U1" s="7" t="s">
        <v>236</v>
      </c>
    </row>
    <row r="2" spans="1:21" s="9" customFormat="1" ht="19.5" customHeight="1">
      <c r="A2" s="387" t="s">
        <v>452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122"/>
      <c r="M2" s="8"/>
      <c r="N2" s="387" t="s">
        <v>453</v>
      </c>
      <c r="O2" s="387"/>
      <c r="P2" s="387"/>
      <c r="Q2" s="387"/>
      <c r="R2" s="387"/>
      <c r="S2" s="387"/>
      <c r="T2" s="387"/>
      <c r="U2" s="387"/>
    </row>
    <row r="3" spans="1:21" s="9" customFormat="1" ht="19.5" customHeight="1">
      <c r="A3" s="388" t="s">
        <v>362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122"/>
      <c r="M3" s="8"/>
      <c r="N3" s="388"/>
      <c r="O3" s="388"/>
      <c r="P3" s="388"/>
      <c r="Q3" s="388"/>
      <c r="R3" s="388"/>
      <c r="S3" s="388"/>
      <c r="T3" s="388"/>
      <c r="U3" s="388"/>
    </row>
    <row r="4" spans="1:21" s="9" customFormat="1" ht="18" customHeight="1" thickBot="1">
      <c r="A4" s="71"/>
      <c r="B4" s="71"/>
      <c r="C4" s="70"/>
      <c r="D4" s="70"/>
      <c r="E4" s="70"/>
      <c r="F4" s="8"/>
      <c r="G4" s="8"/>
      <c r="H4" s="70"/>
      <c r="I4" s="70"/>
      <c r="J4" s="8"/>
      <c r="K4" s="8"/>
      <c r="L4" s="8"/>
      <c r="M4" s="8"/>
      <c r="U4" s="11"/>
    </row>
    <row r="5" spans="1:21" s="9" customFormat="1" ht="17.25" customHeight="1">
      <c r="A5" s="469" t="s">
        <v>237</v>
      </c>
      <c r="B5" s="470"/>
      <c r="C5" s="470"/>
      <c r="D5" s="470"/>
      <c r="E5" s="467"/>
      <c r="F5" s="12" t="s">
        <v>232</v>
      </c>
      <c r="G5" s="12" t="s">
        <v>228</v>
      </c>
      <c r="H5" s="438" t="s">
        <v>229</v>
      </c>
      <c r="I5" s="467"/>
      <c r="J5" s="12" t="s">
        <v>230</v>
      </c>
      <c r="K5" s="13" t="s">
        <v>231</v>
      </c>
      <c r="L5" s="10"/>
      <c r="N5" s="398" t="s">
        <v>238</v>
      </c>
      <c r="O5" s="398"/>
      <c r="P5" s="401"/>
      <c r="Q5" s="12" t="s">
        <v>232</v>
      </c>
      <c r="R5" s="12" t="s">
        <v>228</v>
      </c>
      <c r="S5" s="12" t="s">
        <v>229</v>
      </c>
      <c r="T5" s="12" t="s">
        <v>230</v>
      </c>
      <c r="U5" s="13" t="s">
        <v>231</v>
      </c>
    </row>
    <row r="6" spans="1:21" ht="17.25" customHeight="1">
      <c r="A6" s="471" t="s">
        <v>239</v>
      </c>
      <c r="B6" s="471"/>
      <c r="C6" s="471"/>
      <c r="D6" s="471"/>
      <c r="E6" s="472"/>
      <c r="F6" s="130">
        <v>14992</v>
      </c>
      <c r="G6" s="124">
        <v>16024</v>
      </c>
      <c r="H6" s="468">
        <v>16945</v>
      </c>
      <c r="I6" s="468"/>
      <c r="J6" s="124">
        <v>17539</v>
      </c>
      <c r="K6" s="124">
        <v>17939</v>
      </c>
      <c r="L6" s="50"/>
      <c r="N6" s="141"/>
      <c r="O6" s="465"/>
      <c r="P6" s="466"/>
      <c r="Q6" s="142"/>
      <c r="R6" s="143"/>
      <c r="S6" s="143"/>
      <c r="T6" s="143"/>
      <c r="U6" s="143"/>
    </row>
    <row r="7" spans="1:21" ht="17.25" customHeight="1">
      <c r="A7" s="478"/>
      <c r="B7" s="478"/>
      <c r="C7" s="478"/>
      <c r="D7" s="478"/>
      <c r="E7" s="479"/>
      <c r="F7" s="144"/>
      <c r="G7" s="120"/>
      <c r="H7" s="473"/>
      <c r="I7" s="473"/>
      <c r="J7" s="120"/>
      <c r="K7" s="120"/>
      <c r="L7" s="120"/>
      <c r="M7" s="136"/>
      <c r="N7" s="406" t="s">
        <v>10</v>
      </c>
      <c r="O7" s="459"/>
      <c r="P7" s="460"/>
      <c r="Q7" s="144">
        <v>252751</v>
      </c>
      <c r="R7" s="120">
        <v>246897</v>
      </c>
      <c r="S7" s="120">
        <v>258966</v>
      </c>
      <c r="T7" s="120">
        <v>258049</v>
      </c>
      <c r="U7" s="120">
        <v>259606</v>
      </c>
    </row>
    <row r="8" spans="1:21" ht="17.25" customHeight="1">
      <c r="A8" s="474" t="s">
        <v>240</v>
      </c>
      <c r="B8" s="474"/>
      <c r="C8" s="474"/>
      <c r="D8" s="474"/>
      <c r="E8" s="475"/>
      <c r="F8" s="144">
        <v>274880</v>
      </c>
      <c r="G8" s="120">
        <v>285370</v>
      </c>
      <c r="H8" s="424">
        <v>293005</v>
      </c>
      <c r="I8" s="424"/>
      <c r="J8" s="120">
        <v>298211</v>
      </c>
      <c r="K8" s="120">
        <v>301108</v>
      </c>
      <c r="L8" s="50"/>
      <c r="M8" s="136"/>
      <c r="N8" s="146"/>
      <c r="O8" s="461"/>
      <c r="P8" s="462"/>
      <c r="Q8" s="147"/>
      <c r="R8" s="148"/>
      <c r="S8" s="148"/>
      <c r="T8" s="148"/>
      <c r="U8" s="148"/>
    </row>
    <row r="9" spans="1:18" ht="17.25" customHeight="1">
      <c r="A9" s="478"/>
      <c r="B9" s="478"/>
      <c r="C9" s="478"/>
      <c r="D9" s="478"/>
      <c r="E9" s="479"/>
      <c r="F9" s="144"/>
      <c r="G9" s="120"/>
      <c r="H9" s="473"/>
      <c r="I9" s="473"/>
      <c r="J9" s="120"/>
      <c r="K9" s="120"/>
      <c r="L9" s="120"/>
      <c r="M9" s="136"/>
      <c r="N9" s="149" t="s">
        <v>379</v>
      </c>
      <c r="O9" s="149"/>
      <c r="P9" s="149"/>
      <c r="Q9" s="149"/>
      <c r="R9" s="149"/>
    </row>
    <row r="10" spans="1:13" ht="17.25" customHeight="1">
      <c r="A10" s="476" t="s">
        <v>2</v>
      </c>
      <c r="B10" s="476"/>
      <c r="C10" s="476"/>
      <c r="D10" s="476"/>
      <c r="E10" s="477"/>
      <c r="F10" s="150">
        <v>230365</v>
      </c>
      <c r="G10" s="151">
        <v>242112</v>
      </c>
      <c r="H10" s="464">
        <v>252943</v>
      </c>
      <c r="I10" s="464"/>
      <c r="J10" s="151">
        <v>260506</v>
      </c>
      <c r="K10" s="151">
        <v>265252</v>
      </c>
      <c r="L10" s="50"/>
      <c r="M10" s="136"/>
    </row>
    <row r="11" spans="1:13" ht="15" customHeight="1">
      <c r="A11" s="149" t="s">
        <v>374</v>
      </c>
      <c r="D11" s="149"/>
      <c r="E11" s="149"/>
      <c r="F11" s="149"/>
      <c r="G11" s="149"/>
      <c r="M11" s="136"/>
    </row>
    <row r="12" spans="3:13" ht="15" customHeight="1">
      <c r="C12" s="149"/>
      <c r="D12" s="149"/>
      <c r="E12" s="149"/>
      <c r="F12" s="149"/>
      <c r="G12" s="149"/>
      <c r="M12" s="136"/>
    </row>
    <row r="13" spans="1:21" ht="19.5" customHeight="1">
      <c r="A13" s="435" t="s">
        <v>376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129"/>
      <c r="M13" s="136"/>
      <c r="N13" s="463" t="s">
        <v>380</v>
      </c>
      <c r="O13" s="463"/>
      <c r="P13" s="463"/>
      <c r="Q13" s="463"/>
      <c r="R13" s="463"/>
      <c r="S13" s="463"/>
      <c r="T13" s="463"/>
      <c r="U13" s="463"/>
    </row>
    <row r="14" spans="1:21" ht="18" customHeight="1" thickBot="1">
      <c r="A14" s="153"/>
      <c r="B14" s="153"/>
      <c r="C14" s="153"/>
      <c r="D14" s="153"/>
      <c r="E14" s="153"/>
      <c r="F14" s="153"/>
      <c r="K14" s="94" t="s">
        <v>375</v>
      </c>
      <c r="L14" s="94"/>
      <c r="M14" s="136"/>
      <c r="U14" s="154" t="s">
        <v>218</v>
      </c>
    </row>
    <row r="15" spans="1:21" ht="17.25" customHeight="1">
      <c r="A15" s="359"/>
      <c r="B15" s="360" t="s">
        <v>445</v>
      </c>
      <c r="C15" s="292"/>
      <c r="D15" s="292"/>
      <c r="E15" s="361" t="s">
        <v>160</v>
      </c>
      <c r="F15" s="155" t="s">
        <v>232</v>
      </c>
      <c r="G15" s="133" t="s">
        <v>228</v>
      </c>
      <c r="H15" s="457" t="s">
        <v>241</v>
      </c>
      <c r="I15" s="458"/>
      <c r="J15" s="133" t="s">
        <v>230</v>
      </c>
      <c r="K15" s="156" t="s">
        <v>231</v>
      </c>
      <c r="L15" s="136"/>
      <c r="M15" s="136"/>
      <c r="N15" s="366" t="s">
        <v>446</v>
      </c>
      <c r="O15" s="356"/>
      <c r="P15" s="367" t="s">
        <v>447</v>
      </c>
      <c r="Q15" s="133" t="s">
        <v>232</v>
      </c>
      <c r="R15" s="133" t="s">
        <v>228</v>
      </c>
      <c r="S15" s="133" t="s">
        <v>229</v>
      </c>
      <c r="T15" s="133" t="s">
        <v>230</v>
      </c>
      <c r="U15" s="156" t="s">
        <v>231</v>
      </c>
    </row>
    <row r="16" spans="1:16" ht="17.25" customHeight="1">
      <c r="A16" s="406" t="s">
        <v>242</v>
      </c>
      <c r="B16" s="406"/>
      <c r="C16" s="406"/>
      <c r="D16" s="157"/>
      <c r="E16" s="362" t="s">
        <v>377</v>
      </c>
      <c r="F16" s="144">
        <v>110580</v>
      </c>
      <c r="G16" s="120">
        <v>116873</v>
      </c>
      <c r="H16" s="424">
        <v>123375</v>
      </c>
      <c r="I16" s="424"/>
      <c r="J16" s="120">
        <v>131618</v>
      </c>
      <c r="K16" s="120">
        <v>139679</v>
      </c>
      <c r="L16" s="50"/>
      <c r="M16" s="136"/>
      <c r="P16" s="368"/>
    </row>
    <row r="17" spans="1:21" ht="17.25" customHeight="1">
      <c r="A17" s="406"/>
      <c r="B17" s="406"/>
      <c r="C17" s="406"/>
      <c r="D17" s="157"/>
      <c r="E17" s="363" t="s">
        <v>111</v>
      </c>
      <c r="F17" s="144">
        <v>101632091</v>
      </c>
      <c r="G17" s="120">
        <v>109669269</v>
      </c>
      <c r="H17" s="424">
        <v>117307857</v>
      </c>
      <c r="I17" s="424"/>
      <c r="J17" s="120">
        <v>126888971</v>
      </c>
      <c r="K17" s="120">
        <v>134378162</v>
      </c>
      <c r="L17" s="50"/>
      <c r="M17" s="136"/>
      <c r="N17" s="456" t="s">
        <v>11</v>
      </c>
      <c r="O17" s="340"/>
      <c r="P17" s="369" t="s">
        <v>4</v>
      </c>
      <c r="Q17" s="345">
        <f aca="true" t="shared" si="0" ref="Q17:U18">SUM(Q20,Q22,Q24,Q26,Q28,Q30,Q32,Q34,Q36,Q38,Q40,Q42,Q44)</f>
        <v>136944</v>
      </c>
      <c r="R17" s="345">
        <f t="shared" si="0"/>
        <v>137283</v>
      </c>
      <c r="S17" s="345">
        <f t="shared" si="0"/>
        <v>142540</v>
      </c>
      <c r="T17" s="345">
        <f t="shared" si="0"/>
        <v>147061</v>
      </c>
      <c r="U17" s="345">
        <f t="shared" si="0"/>
        <v>152857</v>
      </c>
    </row>
    <row r="18" spans="1:21" ht="17.25" customHeight="1">
      <c r="A18" s="406" t="s">
        <v>243</v>
      </c>
      <c r="B18" s="406"/>
      <c r="C18" s="406"/>
      <c r="D18" s="159"/>
      <c r="E18" s="362" t="s">
        <v>377</v>
      </c>
      <c r="F18" s="144">
        <v>54171</v>
      </c>
      <c r="G18" s="120">
        <v>59036</v>
      </c>
      <c r="H18" s="424">
        <v>64542</v>
      </c>
      <c r="I18" s="424"/>
      <c r="J18" s="120">
        <v>71853</v>
      </c>
      <c r="K18" s="120">
        <v>79087</v>
      </c>
      <c r="L18" s="50"/>
      <c r="M18" s="136"/>
      <c r="N18" s="456"/>
      <c r="O18" s="340"/>
      <c r="P18" s="369" t="s">
        <v>5</v>
      </c>
      <c r="Q18" s="345">
        <f t="shared" si="0"/>
        <v>52536793580</v>
      </c>
      <c r="R18" s="345">
        <f t="shared" si="0"/>
        <v>54412523560</v>
      </c>
      <c r="S18" s="345">
        <v>59532798120</v>
      </c>
      <c r="T18" s="345">
        <v>65495483590</v>
      </c>
      <c r="U18" s="345">
        <f t="shared" si="0"/>
        <v>72179939400</v>
      </c>
    </row>
    <row r="19" spans="1:21" ht="17.25" customHeight="1">
      <c r="A19" s="406"/>
      <c r="B19" s="406"/>
      <c r="C19" s="406"/>
      <c r="D19" s="159"/>
      <c r="E19" s="363" t="s">
        <v>111</v>
      </c>
      <c r="F19" s="144">
        <v>72834512</v>
      </c>
      <c r="G19" s="120">
        <v>79304560</v>
      </c>
      <c r="H19" s="424">
        <v>85222030</v>
      </c>
      <c r="I19" s="424"/>
      <c r="J19" s="120">
        <v>92890492</v>
      </c>
      <c r="K19" s="120">
        <v>99001045</v>
      </c>
      <c r="L19" s="50"/>
      <c r="M19" s="136"/>
      <c r="P19" s="368"/>
      <c r="Q19" s="96"/>
      <c r="R19" s="96"/>
      <c r="S19" s="96"/>
      <c r="T19" s="96"/>
      <c r="U19" s="96"/>
    </row>
    <row r="20" spans="1:21" ht="17.25" customHeight="1">
      <c r="A20" s="406" t="s">
        <v>244</v>
      </c>
      <c r="B20" s="406"/>
      <c r="C20" s="406"/>
      <c r="D20" s="159"/>
      <c r="E20" s="362" t="s">
        <v>377</v>
      </c>
      <c r="F20" s="144">
        <v>3223</v>
      </c>
      <c r="G20" s="120">
        <v>3286</v>
      </c>
      <c r="H20" s="424">
        <v>3337</v>
      </c>
      <c r="I20" s="424"/>
      <c r="J20" s="120">
        <v>3480</v>
      </c>
      <c r="K20" s="120">
        <v>3574</v>
      </c>
      <c r="L20" s="50"/>
      <c r="M20" s="136"/>
      <c r="N20" s="406" t="s">
        <v>12</v>
      </c>
      <c r="O20" s="86"/>
      <c r="P20" s="370" t="s">
        <v>4</v>
      </c>
      <c r="Q20" s="96">
        <v>71254</v>
      </c>
      <c r="R20" s="96">
        <v>70747</v>
      </c>
      <c r="S20" s="96">
        <v>69074</v>
      </c>
      <c r="T20" s="96">
        <v>66865</v>
      </c>
      <c r="U20" s="96">
        <v>64620</v>
      </c>
    </row>
    <row r="21" spans="1:21" ht="17.25" customHeight="1">
      <c r="A21" s="406"/>
      <c r="B21" s="406"/>
      <c r="C21" s="406"/>
      <c r="D21" s="159"/>
      <c r="E21" s="363" t="s">
        <v>111</v>
      </c>
      <c r="F21" s="144">
        <v>3145687</v>
      </c>
      <c r="G21" s="120">
        <v>3198922</v>
      </c>
      <c r="H21" s="424">
        <v>3274112</v>
      </c>
      <c r="I21" s="424"/>
      <c r="J21" s="120">
        <v>3429376</v>
      </c>
      <c r="K21" s="120">
        <v>3495882</v>
      </c>
      <c r="L21" s="50"/>
      <c r="M21" s="136"/>
      <c r="N21" s="406"/>
      <c r="O21" s="86"/>
      <c r="P21" s="370" t="s">
        <v>5</v>
      </c>
      <c r="Q21" s="96">
        <v>28050767100</v>
      </c>
      <c r="R21" s="96">
        <v>28851358800</v>
      </c>
      <c r="S21" s="96">
        <v>29170099300</v>
      </c>
      <c r="T21" s="96">
        <v>29215809600</v>
      </c>
      <c r="U21" s="96">
        <v>28744812900</v>
      </c>
    </row>
    <row r="22" spans="1:21" ht="17.25" customHeight="1">
      <c r="A22" s="412" t="s">
        <v>245</v>
      </c>
      <c r="B22" s="412"/>
      <c r="C22" s="412"/>
      <c r="D22" s="159"/>
      <c r="E22" s="362" t="s">
        <v>377</v>
      </c>
      <c r="F22" s="144">
        <v>18274</v>
      </c>
      <c r="G22" s="120">
        <v>19502</v>
      </c>
      <c r="H22" s="424">
        <v>20764</v>
      </c>
      <c r="I22" s="424"/>
      <c r="J22" s="120">
        <v>22047</v>
      </c>
      <c r="K22" s="120">
        <v>23357</v>
      </c>
      <c r="L22" s="50"/>
      <c r="M22" s="136"/>
      <c r="N22" s="406" t="s">
        <v>13</v>
      </c>
      <c r="O22" s="86"/>
      <c r="P22" s="370" t="s">
        <v>4</v>
      </c>
      <c r="Q22" s="96">
        <v>8277</v>
      </c>
      <c r="R22" s="96">
        <v>7715</v>
      </c>
      <c r="S22" s="96">
        <v>7172</v>
      </c>
      <c r="T22" s="96">
        <v>6657</v>
      </c>
      <c r="U22" s="96">
        <v>6114</v>
      </c>
    </row>
    <row r="23" spans="1:21" ht="17.25" customHeight="1">
      <c r="A23" s="412"/>
      <c r="B23" s="412"/>
      <c r="C23" s="412"/>
      <c r="D23" s="159"/>
      <c r="E23" s="363" t="s">
        <v>111</v>
      </c>
      <c r="F23" s="144">
        <v>14067995</v>
      </c>
      <c r="G23" s="120">
        <v>15260202</v>
      </c>
      <c r="H23" s="424">
        <v>16677703</v>
      </c>
      <c r="I23" s="424"/>
      <c r="J23" s="120">
        <v>18237556</v>
      </c>
      <c r="K23" s="120">
        <v>19580529</v>
      </c>
      <c r="L23" s="50"/>
      <c r="M23" s="136"/>
      <c r="N23" s="410"/>
      <c r="O23" s="86"/>
      <c r="P23" s="370" t="s">
        <v>5</v>
      </c>
      <c r="Q23" s="96">
        <v>2850598800</v>
      </c>
      <c r="R23" s="96">
        <v>2717994500</v>
      </c>
      <c r="S23" s="96">
        <v>2603436000</v>
      </c>
      <c r="T23" s="96">
        <v>2497040700</v>
      </c>
      <c r="U23" s="96">
        <v>2331268200</v>
      </c>
    </row>
    <row r="24" spans="1:21" ht="17.25" customHeight="1">
      <c r="A24" s="406" t="s">
        <v>118</v>
      </c>
      <c r="B24" s="406"/>
      <c r="C24" s="406"/>
      <c r="D24" s="86"/>
      <c r="E24" s="362" t="s">
        <v>377</v>
      </c>
      <c r="F24" s="144">
        <v>32786</v>
      </c>
      <c r="G24" s="120">
        <v>32973</v>
      </c>
      <c r="H24" s="424">
        <v>32702</v>
      </c>
      <c r="I24" s="424"/>
      <c r="J24" s="120">
        <v>32225</v>
      </c>
      <c r="K24" s="120">
        <v>31734</v>
      </c>
      <c r="L24" s="50"/>
      <c r="M24" s="136"/>
      <c r="N24" s="406" t="s">
        <v>14</v>
      </c>
      <c r="O24" s="86"/>
      <c r="P24" s="370" t="s">
        <v>4</v>
      </c>
      <c r="Q24" s="96">
        <v>22569</v>
      </c>
      <c r="R24" s="96">
        <v>23862</v>
      </c>
      <c r="S24" s="96">
        <v>24284</v>
      </c>
      <c r="T24" s="96">
        <v>24221</v>
      </c>
      <c r="U24" s="96">
        <v>24194</v>
      </c>
    </row>
    <row r="25" spans="1:21" ht="17.25" customHeight="1">
      <c r="A25" s="406"/>
      <c r="B25" s="406"/>
      <c r="C25" s="406"/>
      <c r="D25" s="20"/>
      <c r="E25" s="363" t="s">
        <v>111</v>
      </c>
      <c r="F25" s="144">
        <v>11162813</v>
      </c>
      <c r="G25" s="120">
        <v>11484958</v>
      </c>
      <c r="H25" s="424">
        <v>11709048</v>
      </c>
      <c r="I25" s="424"/>
      <c r="J25" s="120">
        <v>11900917</v>
      </c>
      <c r="K25" s="120">
        <v>11875822</v>
      </c>
      <c r="L25" s="50"/>
      <c r="M25" s="136"/>
      <c r="N25" s="406"/>
      <c r="O25" s="86"/>
      <c r="P25" s="370" t="s">
        <v>5</v>
      </c>
      <c r="Q25" s="96">
        <v>4021491900</v>
      </c>
      <c r="R25" s="96">
        <v>4485432700</v>
      </c>
      <c r="S25" s="96">
        <v>4736540200</v>
      </c>
      <c r="T25" s="96">
        <v>4885358000</v>
      </c>
      <c r="U25" s="96">
        <v>4961869300</v>
      </c>
    </row>
    <row r="26" spans="1:21" ht="17.25" customHeight="1">
      <c r="A26" s="406" t="s">
        <v>396</v>
      </c>
      <c r="B26" s="406"/>
      <c r="C26" s="406"/>
      <c r="D26" s="159"/>
      <c r="E26" s="362" t="s">
        <v>377</v>
      </c>
      <c r="F26" s="144">
        <v>2126</v>
      </c>
      <c r="G26" s="120">
        <v>2076</v>
      </c>
      <c r="H26" s="424">
        <v>2030</v>
      </c>
      <c r="I26" s="424"/>
      <c r="J26" s="120">
        <v>1983</v>
      </c>
      <c r="K26" s="120">
        <v>1927</v>
      </c>
      <c r="L26" s="50"/>
      <c r="N26" s="406" t="s">
        <v>15</v>
      </c>
      <c r="O26" s="86"/>
      <c r="P26" s="370" t="s">
        <v>4</v>
      </c>
      <c r="Q26" s="96">
        <v>3833</v>
      </c>
      <c r="R26" s="96">
        <v>3656</v>
      </c>
      <c r="S26" s="96">
        <v>3504</v>
      </c>
      <c r="T26" s="96">
        <v>3349</v>
      </c>
      <c r="U26" s="96">
        <v>3172</v>
      </c>
    </row>
    <row r="27" spans="1:21" ht="17.25" customHeight="1" thickBot="1">
      <c r="A27" s="425"/>
      <c r="B27" s="425"/>
      <c r="C27" s="425"/>
      <c r="D27" s="162"/>
      <c r="E27" s="364" t="s">
        <v>246</v>
      </c>
      <c r="F27" s="163">
        <v>421084</v>
      </c>
      <c r="G27" s="164">
        <v>420627</v>
      </c>
      <c r="H27" s="452">
        <v>424964</v>
      </c>
      <c r="I27" s="452"/>
      <c r="J27" s="164">
        <v>430630</v>
      </c>
      <c r="K27" s="164">
        <v>424884</v>
      </c>
      <c r="L27" s="50"/>
      <c r="M27" s="165"/>
      <c r="N27" s="410"/>
      <c r="O27" s="86"/>
      <c r="P27" s="370" t="s">
        <v>5</v>
      </c>
      <c r="Q27" s="96">
        <v>2931810500</v>
      </c>
      <c r="R27" s="96">
        <v>2858244900</v>
      </c>
      <c r="S27" s="96">
        <v>2817423200</v>
      </c>
      <c r="T27" s="96">
        <v>2778287300</v>
      </c>
      <c r="U27" s="96">
        <v>2670356900</v>
      </c>
    </row>
    <row r="28" spans="1:21" ht="17.25" customHeight="1" thickTop="1">
      <c r="A28" s="408" t="s">
        <v>247</v>
      </c>
      <c r="B28" s="408"/>
      <c r="C28" s="408"/>
      <c r="D28" s="167"/>
      <c r="E28" s="362" t="s">
        <v>377</v>
      </c>
      <c r="F28" s="168">
        <v>33</v>
      </c>
      <c r="G28" s="169">
        <v>27</v>
      </c>
      <c r="H28" s="171"/>
      <c r="I28" s="171">
        <v>47</v>
      </c>
      <c r="J28" s="169">
        <v>30</v>
      </c>
      <c r="K28" s="169">
        <v>61</v>
      </c>
      <c r="L28" s="50"/>
      <c r="M28" s="165"/>
      <c r="N28" s="435" t="s">
        <v>405</v>
      </c>
      <c r="O28" s="86"/>
      <c r="P28" s="370" t="s">
        <v>4</v>
      </c>
      <c r="Q28" s="96">
        <v>464</v>
      </c>
      <c r="R28" s="96">
        <v>379</v>
      </c>
      <c r="S28" s="96">
        <v>295</v>
      </c>
      <c r="T28" s="96">
        <v>231</v>
      </c>
      <c r="U28" s="96">
        <v>170</v>
      </c>
    </row>
    <row r="29" spans="1:21" ht="17.25" customHeight="1">
      <c r="A29" s="440" t="s">
        <v>234</v>
      </c>
      <c r="B29" s="440"/>
      <c r="C29" s="440"/>
      <c r="D29" s="172"/>
      <c r="E29" s="365" t="s">
        <v>248</v>
      </c>
      <c r="F29" s="173">
        <v>4661</v>
      </c>
      <c r="G29" s="131">
        <v>5270</v>
      </c>
      <c r="H29" s="453">
        <v>7790</v>
      </c>
      <c r="I29" s="453"/>
      <c r="J29" s="131">
        <v>5060</v>
      </c>
      <c r="K29" s="131">
        <v>10996</v>
      </c>
      <c r="L29" s="50"/>
      <c r="M29" s="165"/>
      <c r="N29" s="435"/>
      <c r="O29" s="86"/>
      <c r="P29" s="370" t="s">
        <v>5</v>
      </c>
      <c r="Q29" s="96">
        <v>398304000</v>
      </c>
      <c r="R29" s="96">
        <v>330816300</v>
      </c>
      <c r="S29" s="96">
        <v>262818000</v>
      </c>
      <c r="T29" s="96">
        <v>209294600</v>
      </c>
      <c r="U29" s="96">
        <v>156578400</v>
      </c>
    </row>
    <row r="30" spans="1:21" ht="17.25" customHeight="1">
      <c r="A30" s="174" t="s">
        <v>397</v>
      </c>
      <c r="C30" s="145"/>
      <c r="D30" s="159"/>
      <c r="E30" s="175"/>
      <c r="F30" s="50"/>
      <c r="G30" s="50"/>
      <c r="H30" s="50"/>
      <c r="I30" s="50"/>
      <c r="J30" s="50"/>
      <c r="K30" s="50"/>
      <c r="L30" s="50"/>
      <c r="M30" s="165"/>
      <c r="N30" s="435" t="s">
        <v>129</v>
      </c>
      <c r="O30" s="86"/>
      <c r="P30" s="370" t="s">
        <v>4</v>
      </c>
      <c r="Q30" s="96" t="s">
        <v>437</v>
      </c>
      <c r="R30" s="96" t="s">
        <v>437</v>
      </c>
      <c r="S30" s="96" t="s">
        <v>437</v>
      </c>
      <c r="T30" s="96" t="s">
        <v>437</v>
      </c>
      <c r="U30" s="96" t="s">
        <v>437</v>
      </c>
    </row>
    <row r="31" spans="1:21" ht="17.25" customHeight="1">
      <c r="A31" s="149" t="s">
        <v>378</v>
      </c>
      <c r="C31" s="145"/>
      <c r="D31" s="159"/>
      <c r="E31" s="136"/>
      <c r="F31" s="50"/>
      <c r="G31" s="50"/>
      <c r="H31" s="50"/>
      <c r="I31" s="50"/>
      <c r="J31" s="50"/>
      <c r="K31" s="50"/>
      <c r="L31" s="50"/>
      <c r="M31" s="165"/>
      <c r="N31" s="435"/>
      <c r="O31" s="86"/>
      <c r="P31" s="370" t="s">
        <v>5</v>
      </c>
      <c r="Q31" s="96" t="s">
        <v>437</v>
      </c>
      <c r="R31" s="96" t="s">
        <v>437</v>
      </c>
      <c r="S31" s="96" t="s">
        <v>437</v>
      </c>
      <c r="T31" s="96" t="s">
        <v>437</v>
      </c>
      <c r="U31" s="96" t="s">
        <v>437</v>
      </c>
    </row>
    <row r="32" spans="2:21" ht="17.25" customHeight="1">
      <c r="B32" s="159"/>
      <c r="C32" s="161"/>
      <c r="D32" s="159"/>
      <c r="E32" s="136"/>
      <c r="F32" s="50"/>
      <c r="G32" s="50"/>
      <c r="H32" s="50"/>
      <c r="I32" s="50"/>
      <c r="J32" s="50"/>
      <c r="K32" s="50"/>
      <c r="L32" s="50"/>
      <c r="M32" s="165"/>
      <c r="N32" s="435" t="s">
        <v>406</v>
      </c>
      <c r="O32" s="86"/>
      <c r="P32" s="370" t="s">
        <v>4</v>
      </c>
      <c r="Q32" s="96">
        <v>23</v>
      </c>
      <c r="R32" s="96">
        <v>19</v>
      </c>
      <c r="S32" s="96">
        <v>11</v>
      </c>
      <c r="T32" s="96">
        <v>7</v>
      </c>
      <c r="U32" s="96">
        <v>7</v>
      </c>
    </row>
    <row r="33" spans="1:21" s="9" customFormat="1" ht="17.25" customHeight="1">
      <c r="A33" s="387" t="s">
        <v>454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8"/>
      <c r="M33" s="10"/>
      <c r="N33" s="435"/>
      <c r="O33" s="6"/>
      <c r="P33" s="371" t="s">
        <v>5</v>
      </c>
      <c r="Q33" s="11">
        <v>12461200</v>
      </c>
      <c r="R33" s="11">
        <v>10507500</v>
      </c>
      <c r="S33" s="11">
        <v>6338200</v>
      </c>
      <c r="T33" s="11">
        <v>4302800</v>
      </c>
      <c r="U33" s="11">
        <v>4373900</v>
      </c>
    </row>
    <row r="34" spans="2:21" s="9" customFormat="1" ht="17.25" customHeight="1" thickBot="1">
      <c r="B34" s="8"/>
      <c r="C34" s="8"/>
      <c r="D34" s="8"/>
      <c r="E34" s="70"/>
      <c r="F34" s="70"/>
      <c r="G34" s="70"/>
      <c r="H34" s="71"/>
      <c r="I34" s="71"/>
      <c r="J34" s="71"/>
      <c r="K34" s="71"/>
      <c r="L34" s="16"/>
      <c r="M34" s="8"/>
      <c r="N34" s="388" t="s">
        <v>407</v>
      </c>
      <c r="O34" s="6"/>
      <c r="P34" s="371" t="s">
        <v>4</v>
      </c>
      <c r="Q34" s="11">
        <v>593</v>
      </c>
      <c r="R34" s="11">
        <v>568</v>
      </c>
      <c r="S34" s="11">
        <v>561</v>
      </c>
      <c r="T34" s="11">
        <v>566</v>
      </c>
      <c r="U34" s="11">
        <v>586</v>
      </c>
    </row>
    <row r="35" spans="1:21" s="9" customFormat="1" ht="17.25" customHeight="1">
      <c r="A35" s="398" t="s">
        <v>249</v>
      </c>
      <c r="B35" s="399"/>
      <c r="C35" s="399"/>
      <c r="D35" s="400"/>
      <c r="E35" s="438" t="s">
        <v>233</v>
      </c>
      <c r="F35" s="439"/>
      <c r="G35" s="454" t="s">
        <v>398</v>
      </c>
      <c r="H35" s="454"/>
      <c r="I35" s="455"/>
      <c r="J35" s="436" t="s">
        <v>250</v>
      </c>
      <c r="K35" s="437"/>
      <c r="L35" s="10"/>
      <c r="M35" s="8"/>
      <c r="N35" s="388"/>
      <c r="O35" s="6"/>
      <c r="P35" s="371" t="s">
        <v>5</v>
      </c>
      <c r="Q35" s="11">
        <v>108703700</v>
      </c>
      <c r="R35" s="11">
        <v>117565800</v>
      </c>
      <c r="S35" s="11">
        <v>251360700</v>
      </c>
      <c r="T35" s="11">
        <v>266441700</v>
      </c>
      <c r="U35" s="11">
        <v>282497900</v>
      </c>
    </row>
    <row r="36" spans="1:21" ht="17.25" customHeight="1">
      <c r="A36" s="441" t="s">
        <v>251</v>
      </c>
      <c r="B36" s="430" t="s">
        <v>399</v>
      </c>
      <c r="C36" s="431"/>
      <c r="D36" s="432"/>
      <c r="E36" s="17">
        <v>196</v>
      </c>
      <c r="F36" s="73" t="s">
        <v>123</v>
      </c>
      <c r="G36" s="418" t="s">
        <v>122</v>
      </c>
      <c r="H36" s="420" t="s">
        <v>128</v>
      </c>
      <c r="I36" s="421"/>
      <c r="J36" s="303">
        <v>708031</v>
      </c>
      <c r="K36" s="304" t="s">
        <v>125</v>
      </c>
      <c r="L36" s="92"/>
      <c r="M36" s="165"/>
      <c r="N36" s="435" t="s">
        <v>130</v>
      </c>
      <c r="O36" s="86"/>
      <c r="P36" s="370" t="s">
        <v>4</v>
      </c>
      <c r="Q36" s="96">
        <v>6336</v>
      </c>
      <c r="R36" s="96">
        <v>8031</v>
      </c>
      <c r="S36" s="96">
        <v>15279</v>
      </c>
      <c r="T36" s="96">
        <v>23844</v>
      </c>
      <c r="U36" s="96">
        <v>33447</v>
      </c>
    </row>
    <row r="37" spans="1:21" ht="17.25" customHeight="1">
      <c r="A37" s="442"/>
      <c r="B37" s="406" t="s">
        <v>400</v>
      </c>
      <c r="C37" s="410"/>
      <c r="D37" s="429"/>
      <c r="E37" s="94" t="s">
        <v>252</v>
      </c>
      <c r="F37" s="176" t="s">
        <v>124</v>
      </c>
      <c r="G37" s="419"/>
      <c r="H37" s="422" t="s">
        <v>253</v>
      </c>
      <c r="I37" s="423"/>
      <c r="J37" s="183">
        <v>607118</v>
      </c>
      <c r="K37" s="100" t="s">
        <v>125</v>
      </c>
      <c r="L37" s="92"/>
      <c r="M37" s="165"/>
      <c r="N37" s="435"/>
      <c r="O37" s="86"/>
      <c r="P37" s="370" t="s">
        <v>5</v>
      </c>
      <c r="Q37" s="96">
        <v>2435060400</v>
      </c>
      <c r="R37" s="96">
        <v>3207650000</v>
      </c>
      <c r="S37" s="96">
        <v>7604526400</v>
      </c>
      <c r="T37" s="96">
        <v>13229220600</v>
      </c>
      <c r="U37" s="96">
        <v>19653622800</v>
      </c>
    </row>
    <row r="38" spans="1:21" ht="17.25" customHeight="1">
      <c r="A38" s="442"/>
      <c r="B38" s="406" t="s">
        <v>401</v>
      </c>
      <c r="C38" s="410"/>
      <c r="D38" s="429"/>
      <c r="E38" s="177">
        <v>975</v>
      </c>
      <c r="F38" s="178" t="s">
        <v>123</v>
      </c>
      <c r="G38" s="447" t="s">
        <v>404</v>
      </c>
      <c r="H38" s="412" t="s">
        <v>254</v>
      </c>
      <c r="I38" s="305" t="s">
        <v>255</v>
      </c>
      <c r="J38" s="117">
        <v>35460</v>
      </c>
      <c r="K38" s="92" t="s">
        <v>127</v>
      </c>
      <c r="L38" s="92"/>
      <c r="M38" s="165"/>
      <c r="N38" s="435" t="s">
        <v>131</v>
      </c>
      <c r="O38" s="86"/>
      <c r="P38" s="370" t="s">
        <v>4</v>
      </c>
      <c r="Q38" s="96">
        <v>8496</v>
      </c>
      <c r="R38" s="96">
        <v>8879</v>
      </c>
      <c r="S38" s="96">
        <v>9281</v>
      </c>
      <c r="T38" s="96">
        <v>9780</v>
      </c>
      <c r="U38" s="96">
        <v>10144</v>
      </c>
    </row>
    <row r="39" spans="1:21" ht="17.25" customHeight="1">
      <c r="A39" s="442"/>
      <c r="B39" s="408" t="s">
        <v>119</v>
      </c>
      <c r="C39" s="408"/>
      <c r="D39" s="426"/>
      <c r="E39" s="91"/>
      <c r="F39" s="180"/>
      <c r="G39" s="448"/>
      <c r="H39" s="412"/>
      <c r="I39" s="306" t="s">
        <v>256</v>
      </c>
      <c r="J39" s="117">
        <v>5854259</v>
      </c>
      <c r="K39" s="92" t="s">
        <v>125</v>
      </c>
      <c r="L39" s="92"/>
      <c r="M39" s="165"/>
      <c r="N39" s="435"/>
      <c r="O39" s="86"/>
      <c r="P39" s="370" t="s">
        <v>5</v>
      </c>
      <c r="Q39" s="96">
        <v>6800403500</v>
      </c>
      <c r="R39" s="96">
        <v>7226892400</v>
      </c>
      <c r="S39" s="96">
        <v>7732744200</v>
      </c>
      <c r="T39" s="96">
        <v>8364970900</v>
      </c>
      <c r="U39" s="96">
        <v>8773878800</v>
      </c>
    </row>
    <row r="40" spans="1:21" ht="17.25" customHeight="1">
      <c r="A40" s="442"/>
      <c r="B40" s="415" t="s">
        <v>403</v>
      </c>
      <c r="C40" s="416"/>
      <c r="D40" s="417"/>
      <c r="E40" s="91">
        <v>264688</v>
      </c>
      <c r="F40" s="180" t="s">
        <v>125</v>
      </c>
      <c r="G40" s="448"/>
      <c r="H40" s="412" t="s">
        <v>257</v>
      </c>
      <c r="I40" s="306" t="s">
        <v>258</v>
      </c>
      <c r="J40" s="117">
        <v>32230</v>
      </c>
      <c r="K40" s="92" t="s">
        <v>127</v>
      </c>
      <c r="L40" s="92"/>
      <c r="M40" s="165"/>
      <c r="N40" s="435" t="s">
        <v>408</v>
      </c>
      <c r="O40" s="86"/>
      <c r="P40" s="370" t="s">
        <v>4</v>
      </c>
      <c r="Q40" s="96">
        <v>630</v>
      </c>
      <c r="R40" s="96">
        <v>713</v>
      </c>
      <c r="S40" s="96">
        <v>2119</v>
      </c>
      <c r="T40" s="96">
        <v>2263</v>
      </c>
      <c r="U40" s="96">
        <v>2422</v>
      </c>
    </row>
    <row r="41" spans="1:21" ht="17.25" customHeight="1">
      <c r="A41" s="442"/>
      <c r="B41" s="415" t="s">
        <v>402</v>
      </c>
      <c r="C41" s="416"/>
      <c r="D41" s="417"/>
      <c r="E41" s="91">
        <v>179552</v>
      </c>
      <c r="F41" s="180" t="s">
        <v>125</v>
      </c>
      <c r="G41" s="448"/>
      <c r="H41" s="412"/>
      <c r="I41" s="306" t="s">
        <v>259</v>
      </c>
      <c r="J41" s="117">
        <v>608487</v>
      </c>
      <c r="K41" s="92" t="s">
        <v>125</v>
      </c>
      <c r="L41" s="92"/>
      <c r="M41" s="165"/>
      <c r="N41" s="435"/>
      <c r="O41" s="86"/>
      <c r="P41" s="370" t="s">
        <v>5</v>
      </c>
      <c r="Q41" s="96">
        <v>1103221600</v>
      </c>
      <c r="R41" s="96">
        <v>1267095600</v>
      </c>
      <c r="S41" s="96">
        <v>1429182800</v>
      </c>
      <c r="T41" s="96">
        <v>1573684000</v>
      </c>
      <c r="U41" s="96">
        <v>1698315700</v>
      </c>
    </row>
    <row r="42" spans="1:21" ht="17.25" customHeight="1">
      <c r="A42" s="442"/>
      <c r="B42" s="427"/>
      <c r="C42" s="412"/>
      <c r="D42" s="428"/>
      <c r="E42" s="101"/>
      <c r="F42" s="181"/>
      <c r="G42" s="448"/>
      <c r="H42" s="412" t="s">
        <v>260</v>
      </c>
      <c r="I42" s="306" t="s">
        <v>258</v>
      </c>
      <c r="J42" s="117">
        <v>672</v>
      </c>
      <c r="K42" s="92" t="s">
        <v>127</v>
      </c>
      <c r="L42" s="92"/>
      <c r="M42" s="165"/>
      <c r="N42" s="435" t="s">
        <v>409</v>
      </c>
      <c r="O42" s="86"/>
      <c r="P42" s="370" t="s">
        <v>4</v>
      </c>
      <c r="Q42" s="96">
        <v>375</v>
      </c>
      <c r="R42" s="96">
        <v>440</v>
      </c>
      <c r="S42" s="96">
        <v>395</v>
      </c>
      <c r="T42" s="96">
        <v>414</v>
      </c>
      <c r="U42" s="96">
        <v>404</v>
      </c>
    </row>
    <row r="43" spans="1:21" ht="17.25" customHeight="1">
      <c r="A43" s="442"/>
      <c r="B43" s="433" t="s">
        <v>121</v>
      </c>
      <c r="C43" s="408"/>
      <c r="D43" s="426"/>
      <c r="E43" s="101"/>
      <c r="F43" s="181"/>
      <c r="G43" s="448"/>
      <c r="H43" s="412"/>
      <c r="I43" s="306" t="s">
        <v>261</v>
      </c>
      <c r="J43" s="117">
        <v>104428</v>
      </c>
      <c r="K43" s="92" t="s">
        <v>125</v>
      </c>
      <c r="L43" s="92"/>
      <c r="M43" s="165"/>
      <c r="N43" s="435"/>
      <c r="O43" s="86"/>
      <c r="P43" s="370" t="s">
        <v>5</v>
      </c>
      <c r="Q43" s="96">
        <v>40044000</v>
      </c>
      <c r="R43" s="96">
        <v>46998000</v>
      </c>
      <c r="S43" s="96">
        <v>43100500</v>
      </c>
      <c r="T43" s="96">
        <v>45468500</v>
      </c>
      <c r="U43" s="96">
        <v>43562500</v>
      </c>
    </row>
    <row r="44" spans="1:21" ht="17.25" customHeight="1">
      <c r="A44" s="442"/>
      <c r="B44" s="415" t="s">
        <v>403</v>
      </c>
      <c r="C44" s="416"/>
      <c r="D44" s="417"/>
      <c r="E44" s="101">
        <v>271475</v>
      </c>
      <c r="F44" s="181" t="s">
        <v>126</v>
      </c>
      <c r="G44" s="448"/>
      <c r="H44" s="412" t="s">
        <v>262</v>
      </c>
      <c r="I44" s="306" t="s">
        <v>263</v>
      </c>
      <c r="J44" s="117">
        <v>2558</v>
      </c>
      <c r="K44" s="92" t="s">
        <v>127</v>
      </c>
      <c r="L44" s="92"/>
      <c r="M44" s="165"/>
      <c r="N44" s="450" t="s">
        <v>16</v>
      </c>
      <c r="O44" s="86"/>
      <c r="P44" s="370" t="s">
        <v>4</v>
      </c>
      <c r="Q44" s="96">
        <v>14094</v>
      </c>
      <c r="R44" s="96">
        <v>12274</v>
      </c>
      <c r="S44" s="96">
        <v>10565</v>
      </c>
      <c r="T44" s="96">
        <v>8864</v>
      </c>
      <c r="U44" s="96">
        <v>7577</v>
      </c>
    </row>
    <row r="45" spans="1:21" ht="17.25" customHeight="1">
      <c r="A45" s="443"/>
      <c r="B45" s="444" t="s">
        <v>402</v>
      </c>
      <c r="C45" s="445"/>
      <c r="D45" s="446"/>
      <c r="E45" s="99">
        <v>263659</v>
      </c>
      <c r="F45" s="182" t="s">
        <v>126</v>
      </c>
      <c r="G45" s="449"/>
      <c r="H45" s="434"/>
      <c r="I45" s="300" t="s">
        <v>264</v>
      </c>
      <c r="J45" s="183">
        <v>5141344</v>
      </c>
      <c r="K45" s="100" t="s">
        <v>125</v>
      </c>
      <c r="L45" s="92"/>
      <c r="M45" s="165"/>
      <c r="N45" s="451"/>
      <c r="O45" s="184"/>
      <c r="P45" s="372" t="s">
        <v>5</v>
      </c>
      <c r="Q45" s="98">
        <v>3783926880</v>
      </c>
      <c r="R45" s="98">
        <v>3291967060</v>
      </c>
      <c r="S45" s="98">
        <v>2875228620</v>
      </c>
      <c r="T45" s="98">
        <v>2425604890</v>
      </c>
      <c r="U45" s="98">
        <v>2858802100</v>
      </c>
    </row>
    <row r="46" spans="1:21" ht="17.25" customHeight="1">
      <c r="A46" s="140" t="s">
        <v>219</v>
      </c>
      <c r="B46" s="86"/>
      <c r="C46" s="86"/>
      <c r="D46" s="161"/>
      <c r="E46" s="91"/>
      <c r="F46" s="91"/>
      <c r="G46" s="149"/>
      <c r="H46" s="149"/>
      <c r="I46" s="149"/>
      <c r="J46" s="149"/>
      <c r="K46" s="149"/>
      <c r="L46" s="149"/>
      <c r="M46" s="165"/>
      <c r="N46" s="140" t="s">
        <v>381</v>
      </c>
      <c r="O46" s="86"/>
      <c r="P46" s="86"/>
      <c r="Q46" s="50"/>
      <c r="R46" s="50"/>
      <c r="S46" s="50"/>
      <c r="T46" s="50"/>
      <c r="U46" s="50"/>
    </row>
    <row r="47" spans="1:20" ht="17.25" customHeight="1">
      <c r="A47" s="185"/>
      <c r="B47" s="186"/>
      <c r="C47" s="186"/>
      <c r="D47" s="185"/>
      <c r="E47" s="187"/>
      <c r="F47" s="187"/>
      <c r="G47" s="149"/>
      <c r="H47" s="149"/>
      <c r="I47" s="149"/>
      <c r="J47" s="149"/>
      <c r="K47" s="149"/>
      <c r="L47" s="165"/>
      <c r="M47" s="161"/>
      <c r="N47" s="149"/>
      <c r="O47" s="86"/>
      <c r="P47" s="120"/>
      <c r="Q47" s="120"/>
      <c r="R47" s="120"/>
      <c r="S47" s="120"/>
      <c r="T47" s="120"/>
    </row>
    <row r="48" spans="2:21" ht="17.25" customHeight="1">
      <c r="B48" s="185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65"/>
      <c r="O48" s="149"/>
      <c r="P48" s="149"/>
      <c r="Q48" s="149"/>
      <c r="R48" s="149"/>
      <c r="S48" s="149"/>
      <c r="T48" s="149"/>
      <c r="U48" s="149"/>
    </row>
    <row r="49" spans="2:21" ht="17.25" customHeight="1">
      <c r="B49" s="188"/>
      <c r="C49" s="189"/>
      <c r="D49" s="161"/>
      <c r="E49" s="159"/>
      <c r="F49" s="91"/>
      <c r="G49" s="190"/>
      <c r="H49" s="191"/>
      <c r="I49" s="160"/>
      <c r="J49" s="179"/>
      <c r="K49" s="117"/>
      <c r="L49" s="92"/>
      <c r="M49" s="165"/>
      <c r="P49" s="149"/>
      <c r="Q49" s="149"/>
      <c r="R49" s="149"/>
      <c r="S49" s="149"/>
      <c r="T49" s="149"/>
      <c r="U49" s="149"/>
    </row>
    <row r="50" spans="2:21" ht="17.25" customHeight="1">
      <c r="B50" s="188"/>
      <c r="C50" s="189"/>
      <c r="D50" s="161"/>
      <c r="E50" s="159"/>
      <c r="F50" s="91"/>
      <c r="G50" s="190"/>
      <c r="H50" s="191"/>
      <c r="I50" s="160"/>
      <c r="J50" s="179"/>
      <c r="K50" s="117"/>
      <c r="L50" s="92"/>
      <c r="M50" s="165"/>
      <c r="O50" s="149"/>
      <c r="P50" s="149"/>
      <c r="Q50" s="149"/>
      <c r="R50" s="149"/>
      <c r="S50" s="149"/>
      <c r="T50" s="149"/>
      <c r="U50" s="149"/>
    </row>
    <row r="51" spans="2:21" ht="17.25" customHeight="1">
      <c r="B51" s="188"/>
      <c r="C51" s="166"/>
      <c r="D51" s="166"/>
      <c r="E51" s="166"/>
      <c r="F51" s="101"/>
      <c r="G51" s="192"/>
      <c r="H51" s="191"/>
      <c r="I51" s="160"/>
      <c r="J51" s="179"/>
      <c r="K51" s="117"/>
      <c r="L51" s="92"/>
      <c r="M51" s="129"/>
      <c r="P51" s="149"/>
      <c r="Q51" s="149"/>
      <c r="R51" s="149"/>
      <c r="S51" s="149"/>
      <c r="T51" s="149"/>
      <c r="U51" s="149"/>
    </row>
    <row r="52" spans="2:21" ht="17.25" customHeight="1">
      <c r="B52" s="188"/>
      <c r="C52" s="166"/>
      <c r="D52" s="166"/>
      <c r="E52" s="166"/>
      <c r="F52" s="101"/>
      <c r="G52" s="192"/>
      <c r="H52" s="191"/>
      <c r="I52" s="160"/>
      <c r="J52" s="179"/>
      <c r="K52" s="117"/>
      <c r="L52" s="92"/>
      <c r="P52" s="149"/>
      <c r="Q52" s="193"/>
      <c r="R52" s="149"/>
      <c r="S52" s="149"/>
      <c r="T52" s="149"/>
      <c r="U52" s="149"/>
    </row>
    <row r="53" spans="2:13" ht="15" customHeight="1">
      <c r="B53" s="188"/>
      <c r="C53" s="189"/>
      <c r="D53" s="189"/>
      <c r="E53" s="159"/>
      <c r="F53" s="101"/>
      <c r="G53" s="192"/>
      <c r="H53" s="191"/>
      <c r="I53" s="160"/>
      <c r="J53" s="179"/>
      <c r="K53" s="117"/>
      <c r="L53" s="92"/>
      <c r="M53" s="136"/>
    </row>
    <row r="54" spans="2:13" ht="15" customHeight="1">
      <c r="B54" s="188"/>
      <c r="C54" s="194"/>
      <c r="D54" s="189"/>
      <c r="E54" s="159"/>
      <c r="F54" s="91"/>
      <c r="G54" s="190"/>
      <c r="H54" s="191"/>
      <c r="I54" s="160"/>
      <c r="J54" s="179"/>
      <c r="K54" s="117"/>
      <c r="L54" s="92"/>
      <c r="M54" s="149"/>
    </row>
    <row r="55" spans="2:14" ht="15" customHeight="1">
      <c r="B55" s="149"/>
      <c r="C55" s="86"/>
      <c r="D55" s="86"/>
      <c r="E55" s="161"/>
      <c r="F55" s="91"/>
      <c r="G55" s="91"/>
      <c r="H55" s="149"/>
      <c r="I55" s="149"/>
      <c r="J55" s="149"/>
      <c r="K55" s="149"/>
      <c r="L55" s="149"/>
      <c r="M55" s="149"/>
      <c r="N55" s="129"/>
    </row>
    <row r="56" spans="2:13" ht="17.25" customHeight="1">
      <c r="B56" s="185"/>
      <c r="C56" s="186"/>
      <c r="D56" s="186"/>
      <c r="E56" s="185"/>
      <c r="F56" s="187"/>
      <c r="G56" s="187"/>
      <c r="H56" s="149"/>
      <c r="I56" s="149"/>
      <c r="J56" s="149"/>
      <c r="K56" s="149"/>
      <c r="L56" s="149"/>
      <c r="M56" s="149"/>
    </row>
    <row r="57" spans="2:13" ht="17.25" customHeight="1">
      <c r="B57" s="185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3:13" ht="17.25" customHeight="1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3:13" ht="17.25" customHeight="1">
      <c r="C59" s="149"/>
      <c r="D59" s="149"/>
      <c r="E59" s="159"/>
      <c r="F59" s="149"/>
      <c r="G59" s="149"/>
      <c r="H59" s="149"/>
      <c r="I59" s="149"/>
      <c r="K59" s="149"/>
      <c r="L59" s="149"/>
      <c r="M59" s="149"/>
    </row>
    <row r="60" spans="2:13" ht="17.25" customHeight="1">
      <c r="B60" s="149"/>
      <c r="C60" s="149"/>
      <c r="D60" s="149"/>
      <c r="E60" s="159"/>
      <c r="F60" s="149"/>
      <c r="G60" s="149"/>
      <c r="H60" s="149"/>
      <c r="I60" s="149"/>
      <c r="J60" s="149"/>
      <c r="K60" s="149"/>
      <c r="L60" s="149"/>
      <c r="M60" s="149"/>
    </row>
    <row r="61" spans="2:13" ht="17.25" customHeight="1">
      <c r="B61" s="149"/>
      <c r="C61" s="149"/>
      <c r="D61" s="149"/>
      <c r="E61" s="86"/>
      <c r="F61" s="149"/>
      <c r="G61" s="149"/>
      <c r="H61" s="149"/>
      <c r="I61" s="149"/>
      <c r="J61" s="149"/>
      <c r="K61" s="149"/>
      <c r="L61" s="149"/>
      <c r="M61" s="149"/>
    </row>
    <row r="62" spans="1:13" s="9" customFormat="1" ht="17.25" customHeight="1">
      <c r="A62" s="140"/>
      <c r="B62" s="139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6"/>
    </row>
    <row r="63" spans="2:13" s="9" customFormat="1" ht="17.25" customHeight="1">
      <c r="B63" s="16"/>
      <c r="C63" s="23"/>
      <c r="D63" s="23"/>
      <c r="E63" s="23"/>
      <c r="F63" s="23"/>
      <c r="G63" s="23"/>
      <c r="H63" s="23"/>
      <c r="I63" s="16"/>
      <c r="J63" s="16"/>
      <c r="K63" s="16"/>
      <c r="L63" s="16"/>
      <c r="M63" s="16"/>
    </row>
    <row r="64" spans="2:13" s="9" customFormat="1" ht="17.25" customHeight="1">
      <c r="B64" s="10"/>
      <c r="C64" s="195"/>
      <c r="D64" s="195"/>
      <c r="E64" s="195"/>
      <c r="F64" s="10"/>
      <c r="G64" s="17"/>
      <c r="H64" s="195"/>
      <c r="I64" s="195"/>
      <c r="J64" s="195"/>
      <c r="K64" s="10"/>
      <c r="L64" s="10"/>
      <c r="M64" s="16"/>
    </row>
    <row r="65" spans="1:13" ht="15" customHeight="1">
      <c r="A65" s="9"/>
      <c r="B65" s="24"/>
      <c r="C65" s="6"/>
      <c r="D65" s="74"/>
      <c r="E65" s="74"/>
      <c r="F65" s="17"/>
      <c r="G65" s="16"/>
      <c r="H65" s="114"/>
      <c r="I65" s="170"/>
      <c r="J65" s="170"/>
      <c r="K65" s="149"/>
      <c r="L65" s="92"/>
      <c r="M65" s="149"/>
    </row>
    <row r="66" spans="2:13" ht="15" customHeight="1">
      <c r="B66" s="188"/>
      <c r="C66" s="86"/>
      <c r="D66" s="161"/>
      <c r="E66" s="161"/>
      <c r="F66" s="94"/>
      <c r="G66" s="87"/>
      <c r="H66" s="114"/>
      <c r="I66" s="170"/>
      <c r="J66" s="170"/>
      <c r="K66" s="149"/>
      <c r="L66" s="92"/>
      <c r="M66" s="149"/>
    </row>
    <row r="67" spans="2:12" ht="17.25" customHeight="1">
      <c r="B67" s="188"/>
      <c r="C67" s="86"/>
      <c r="D67" s="161"/>
      <c r="E67" s="161"/>
      <c r="F67" s="177"/>
      <c r="G67" s="177"/>
      <c r="H67" s="191"/>
      <c r="I67" s="160"/>
      <c r="J67" s="179"/>
      <c r="K67" s="117"/>
      <c r="L67" s="92"/>
    </row>
    <row r="68" spans="2:12" ht="17.25" customHeight="1">
      <c r="B68" s="188"/>
      <c r="C68" s="166"/>
      <c r="D68" s="166"/>
      <c r="E68" s="166"/>
      <c r="F68" s="91"/>
      <c r="G68" s="190"/>
      <c r="H68" s="191"/>
      <c r="I68" s="160"/>
      <c r="J68" s="179"/>
      <c r="K68" s="117"/>
      <c r="L68" s="92"/>
    </row>
    <row r="69" spans="2:12" ht="14.25">
      <c r="B69" s="188"/>
      <c r="C69" s="189"/>
      <c r="D69" s="161"/>
      <c r="E69" s="159"/>
      <c r="F69" s="91"/>
      <c r="G69" s="190"/>
      <c r="H69" s="191"/>
      <c r="I69" s="160"/>
      <c r="J69" s="179"/>
      <c r="K69" s="117"/>
      <c r="L69" s="92"/>
    </row>
    <row r="70" spans="2:12" ht="14.25">
      <c r="B70" s="188"/>
      <c r="C70" s="189"/>
      <c r="D70" s="161"/>
      <c r="E70" s="159"/>
      <c r="F70" s="91"/>
      <c r="G70" s="190"/>
      <c r="H70" s="191"/>
      <c r="I70" s="160"/>
      <c r="J70" s="179"/>
      <c r="K70" s="117"/>
      <c r="L70" s="92"/>
    </row>
    <row r="71" spans="2:12" ht="14.25">
      <c r="B71" s="188"/>
      <c r="C71" s="166"/>
      <c r="D71" s="166"/>
      <c r="E71" s="166"/>
      <c r="F71" s="101"/>
      <c r="G71" s="192"/>
      <c r="H71" s="191"/>
      <c r="I71" s="160"/>
      <c r="J71" s="179"/>
      <c r="K71" s="117"/>
      <c r="L71" s="92"/>
    </row>
    <row r="72" spans="2:12" ht="14.25">
      <c r="B72" s="188"/>
      <c r="C72" s="166"/>
      <c r="D72" s="166"/>
      <c r="E72" s="166"/>
      <c r="F72" s="101"/>
      <c r="G72" s="192"/>
      <c r="H72" s="191"/>
      <c r="I72" s="160"/>
      <c r="J72" s="179"/>
      <c r="K72" s="117"/>
      <c r="L72" s="92"/>
    </row>
    <row r="73" spans="2:12" ht="14.25">
      <c r="B73" s="188"/>
      <c r="C73" s="189"/>
      <c r="D73" s="189"/>
      <c r="E73" s="159"/>
      <c r="F73" s="101"/>
      <c r="G73" s="192"/>
      <c r="H73" s="191"/>
      <c r="I73" s="160"/>
      <c r="J73" s="179"/>
      <c r="K73" s="117"/>
      <c r="L73" s="92"/>
    </row>
    <row r="74" spans="2:12" ht="14.25">
      <c r="B74" s="188"/>
      <c r="C74" s="194"/>
      <c r="D74" s="189"/>
      <c r="E74" s="159"/>
      <c r="F74" s="91"/>
      <c r="G74" s="190"/>
      <c r="H74" s="191"/>
      <c r="I74" s="160"/>
      <c r="J74" s="179"/>
      <c r="K74" s="117"/>
      <c r="L74" s="92"/>
    </row>
    <row r="75" spans="2:12" ht="14.25">
      <c r="B75" s="149"/>
      <c r="C75" s="86"/>
      <c r="D75" s="86"/>
      <c r="E75" s="161"/>
      <c r="F75" s="91"/>
      <c r="G75" s="91"/>
      <c r="H75" s="149"/>
      <c r="I75" s="149"/>
      <c r="J75" s="149"/>
      <c r="K75" s="149"/>
      <c r="L75" s="149"/>
    </row>
    <row r="76" spans="2:12" ht="14.25">
      <c r="B76" s="185"/>
      <c r="C76" s="186"/>
      <c r="D76" s="186"/>
      <c r="E76" s="185"/>
      <c r="F76" s="187"/>
      <c r="G76" s="187"/>
      <c r="H76" s="149"/>
      <c r="I76" s="149"/>
      <c r="J76" s="149"/>
      <c r="K76" s="149"/>
      <c r="L76" s="149"/>
    </row>
    <row r="77" spans="2:12" ht="14.25">
      <c r="B77" s="185"/>
      <c r="C77" s="149"/>
      <c r="D77" s="149"/>
      <c r="E77" s="149"/>
      <c r="F77" s="149"/>
      <c r="G77" s="149"/>
      <c r="H77" s="149"/>
      <c r="I77" s="149"/>
      <c r="J77" s="149"/>
      <c r="K77" s="149"/>
      <c r="L77" s="149"/>
    </row>
    <row r="78" spans="2:12" ht="14.25"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</row>
  </sheetData>
  <sheetProtection/>
  <mergeCells count="82">
    <mergeCell ref="H7:I7"/>
    <mergeCell ref="H9:I9"/>
    <mergeCell ref="A8:E8"/>
    <mergeCell ref="A10:E10"/>
    <mergeCell ref="A9:E9"/>
    <mergeCell ref="A7:E7"/>
    <mergeCell ref="N2:U2"/>
    <mergeCell ref="N3:U3"/>
    <mergeCell ref="A2:K2"/>
    <mergeCell ref="A3:K3"/>
    <mergeCell ref="N5:P5"/>
    <mergeCell ref="O6:P6"/>
    <mergeCell ref="H5:I5"/>
    <mergeCell ref="H6:I6"/>
    <mergeCell ref="A5:E5"/>
    <mergeCell ref="A6:E6"/>
    <mergeCell ref="N24:N25"/>
    <mergeCell ref="A13:K13"/>
    <mergeCell ref="H15:I15"/>
    <mergeCell ref="N7:P7"/>
    <mergeCell ref="O8:P8"/>
    <mergeCell ref="H8:I8"/>
    <mergeCell ref="H16:I16"/>
    <mergeCell ref="N13:U13"/>
    <mergeCell ref="A16:C17"/>
    <mergeCell ref="H10:I10"/>
    <mergeCell ref="H18:I18"/>
    <mergeCell ref="H19:I19"/>
    <mergeCell ref="N17:N18"/>
    <mergeCell ref="H17:I17"/>
    <mergeCell ref="N20:N21"/>
    <mergeCell ref="N22:N23"/>
    <mergeCell ref="A35:D35"/>
    <mergeCell ref="H20:I20"/>
    <mergeCell ref="H21:I21"/>
    <mergeCell ref="H22:I22"/>
    <mergeCell ref="H23:I23"/>
    <mergeCell ref="A33:K33"/>
    <mergeCell ref="H29:I29"/>
    <mergeCell ref="G35:I35"/>
    <mergeCell ref="H24:I24"/>
    <mergeCell ref="H25:I25"/>
    <mergeCell ref="N44:N45"/>
    <mergeCell ref="N36:N37"/>
    <mergeCell ref="N38:N39"/>
    <mergeCell ref="N40:N41"/>
    <mergeCell ref="N42:N43"/>
    <mergeCell ref="H27:I27"/>
    <mergeCell ref="H40:H41"/>
    <mergeCell ref="H42:H43"/>
    <mergeCell ref="N32:N33"/>
    <mergeCell ref="N26:N27"/>
    <mergeCell ref="N28:N29"/>
    <mergeCell ref="N30:N31"/>
    <mergeCell ref="N34:N35"/>
    <mergeCell ref="B41:D41"/>
    <mergeCell ref="J35:K35"/>
    <mergeCell ref="E35:F35"/>
    <mergeCell ref="A29:C29"/>
    <mergeCell ref="A36:A45"/>
    <mergeCell ref="B45:D45"/>
    <mergeCell ref="G38:G45"/>
    <mergeCell ref="H38:H39"/>
    <mergeCell ref="B39:D39"/>
    <mergeCell ref="B44:D44"/>
    <mergeCell ref="B42:D42"/>
    <mergeCell ref="A28:C28"/>
    <mergeCell ref="B37:D37"/>
    <mergeCell ref="B38:D38"/>
    <mergeCell ref="B36:D36"/>
    <mergeCell ref="B43:D43"/>
    <mergeCell ref="H44:H45"/>
    <mergeCell ref="B40:D40"/>
    <mergeCell ref="G36:G37"/>
    <mergeCell ref="H36:I36"/>
    <mergeCell ref="H37:I37"/>
    <mergeCell ref="H26:I26"/>
    <mergeCell ref="A18:C19"/>
    <mergeCell ref="A20:C21"/>
    <mergeCell ref="A22:C23"/>
    <mergeCell ref="A24:C25"/>
    <mergeCell ref="A26:C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59765625" style="140" customWidth="1"/>
    <col min="2" max="2" width="21.8984375" style="140" customWidth="1"/>
    <col min="3" max="8" width="8.59765625" style="140" customWidth="1"/>
    <col min="9" max="9" width="9.59765625" style="140" customWidth="1"/>
    <col min="10" max="14" width="8.59765625" style="140" customWidth="1"/>
    <col min="15" max="15" width="10.59765625" style="140" customWidth="1"/>
    <col min="16" max="17" width="13.5" style="140" customWidth="1"/>
    <col min="18" max="23" width="16.09765625" style="140" customWidth="1"/>
    <col min="24" max="24" width="17.5" style="140" customWidth="1"/>
    <col min="25" max="25" width="15.19921875" style="140" customWidth="1"/>
    <col min="26" max="26" width="11.59765625" style="140" customWidth="1"/>
    <col min="27" max="39" width="10.59765625" style="140" customWidth="1"/>
    <col min="40" max="16384" width="10.59765625" style="140" customWidth="1"/>
  </cols>
  <sheetData>
    <row r="1" spans="1:35" s="2" customFormat="1" ht="19.5" customHeight="1">
      <c r="A1" s="1" t="s">
        <v>422</v>
      </c>
      <c r="Y1" s="7" t="s">
        <v>423</v>
      </c>
      <c r="AI1" s="7"/>
    </row>
    <row r="2" spans="1:34" s="9" customFormat="1" ht="19.5" customHeight="1">
      <c r="A2" s="387" t="s">
        <v>455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8"/>
      <c r="P2" s="387" t="s">
        <v>456</v>
      </c>
      <c r="Q2" s="559"/>
      <c r="R2" s="559"/>
      <c r="S2" s="559"/>
      <c r="T2" s="559"/>
      <c r="U2" s="559"/>
      <c r="V2" s="559"/>
      <c r="W2" s="559"/>
      <c r="X2" s="559"/>
      <c r="Y2" s="559"/>
      <c r="Z2" s="122"/>
      <c r="AA2" s="196"/>
      <c r="AB2" s="139"/>
      <c r="AC2" s="139"/>
      <c r="AD2" s="139"/>
      <c r="AE2" s="139"/>
      <c r="AF2" s="139"/>
      <c r="AG2" s="16"/>
      <c r="AH2" s="16"/>
    </row>
    <row r="3" spans="1:35" s="9" customFormat="1" ht="19.5" customHeight="1">
      <c r="A3" s="388" t="s">
        <v>382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8"/>
      <c r="P3" s="388" t="s">
        <v>416</v>
      </c>
      <c r="Q3" s="388"/>
      <c r="R3" s="388"/>
      <c r="S3" s="388"/>
      <c r="T3" s="388"/>
      <c r="U3" s="388"/>
      <c r="V3" s="388"/>
      <c r="W3" s="388"/>
      <c r="X3" s="388"/>
      <c r="Y3" s="388"/>
      <c r="Z3" s="10"/>
      <c r="AA3" s="10"/>
      <c r="AB3" s="10"/>
      <c r="AC3" s="10"/>
      <c r="AD3" s="10"/>
      <c r="AE3" s="10"/>
      <c r="AF3" s="10"/>
      <c r="AG3" s="16"/>
      <c r="AH3" s="16"/>
      <c r="AI3" s="17"/>
    </row>
    <row r="4" spans="28:35" s="9" customFormat="1" ht="18" customHeight="1" thickBot="1">
      <c r="AB4" s="25"/>
      <c r="AC4" s="25"/>
      <c r="AD4" s="25"/>
      <c r="AE4" s="25"/>
      <c r="AF4" s="25"/>
      <c r="AG4" s="25"/>
      <c r="AH4" s="25"/>
      <c r="AI4" s="16"/>
    </row>
    <row r="5" spans="1:34" s="9" customFormat="1" ht="18" customHeight="1">
      <c r="A5" s="560" t="s">
        <v>265</v>
      </c>
      <c r="B5" s="561"/>
      <c r="C5" s="563" t="s">
        <v>17</v>
      </c>
      <c r="D5" s="398"/>
      <c r="E5" s="398"/>
      <c r="F5" s="398"/>
      <c r="G5" s="398"/>
      <c r="H5" s="401"/>
      <c r="I5" s="564" t="s">
        <v>18</v>
      </c>
      <c r="J5" s="398"/>
      <c r="K5" s="398"/>
      <c r="L5" s="398"/>
      <c r="M5" s="398"/>
      <c r="N5" s="398"/>
      <c r="O5" s="8"/>
      <c r="P5" s="565" t="s">
        <v>19</v>
      </c>
      <c r="Q5" s="548" t="s">
        <v>383</v>
      </c>
      <c r="R5" s="551" t="s">
        <v>332</v>
      </c>
      <c r="S5" s="551" t="s">
        <v>384</v>
      </c>
      <c r="T5" s="551" t="s">
        <v>417</v>
      </c>
      <c r="U5" s="551" t="s">
        <v>20</v>
      </c>
      <c r="V5" s="551" t="s">
        <v>266</v>
      </c>
      <c r="W5" s="555" t="s">
        <v>267</v>
      </c>
      <c r="X5" s="556"/>
      <c r="Y5" s="545" t="s">
        <v>268</v>
      </c>
      <c r="AA5" s="16"/>
      <c r="AB5" s="16"/>
      <c r="AC5" s="16"/>
      <c r="AD5" s="16"/>
      <c r="AE5" s="16"/>
      <c r="AF5" s="16"/>
      <c r="AG5" s="16"/>
      <c r="AH5" s="517"/>
    </row>
    <row r="6" spans="1:34" s="9" customFormat="1" ht="18" customHeight="1">
      <c r="A6" s="517"/>
      <c r="B6" s="517"/>
      <c r="C6" s="536" t="s">
        <v>21</v>
      </c>
      <c r="D6" s="538" t="s">
        <v>269</v>
      </c>
      <c r="E6" s="26" t="s">
        <v>270</v>
      </c>
      <c r="F6" s="26" t="s">
        <v>271</v>
      </c>
      <c r="G6" s="26" t="s">
        <v>272</v>
      </c>
      <c r="H6" s="538" t="s">
        <v>278</v>
      </c>
      <c r="I6" s="540" t="s">
        <v>21</v>
      </c>
      <c r="J6" s="538" t="s">
        <v>269</v>
      </c>
      <c r="K6" s="26" t="s">
        <v>270</v>
      </c>
      <c r="L6" s="26" t="s">
        <v>271</v>
      </c>
      <c r="M6" s="26" t="s">
        <v>272</v>
      </c>
      <c r="N6" s="542" t="s">
        <v>278</v>
      </c>
      <c r="O6" s="8"/>
      <c r="P6" s="566"/>
      <c r="Q6" s="549"/>
      <c r="R6" s="552"/>
      <c r="S6" s="552"/>
      <c r="T6" s="552"/>
      <c r="U6" s="552"/>
      <c r="V6" s="552"/>
      <c r="W6" s="557"/>
      <c r="X6" s="558"/>
      <c r="Y6" s="546"/>
      <c r="AA6" s="25"/>
      <c r="AB6" s="195"/>
      <c r="AC6" s="195"/>
      <c r="AD6" s="195"/>
      <c r="AE6" s="491"/>
      <c r="AF6" s="491"/>
      <c r="AG6" s="491"/>
      <c r="AH6" s="535"/>
    </row>
    <row r="7" spans="1:34" s="9" customFormat="1" ht="18" customHeight="1">
      <c r="A7" s="562"/>
      <c r="B7" s="562"/>
      <c r="C7" s="537"/>
      <c r="D7" s="539"/>
      <c r="E7" s="27" t="s">
        <v>22</v>
      </c>
      <c r="F7" s="27" t="s">
        <v>23</v>
      </c>
      <c r="G7" s="28" t="s">
        <v>273</v>
      </c>
      <c r="H7" s="539"/>
      <c r="I7" s="541"/>
      <c r="J7" s="539"/>
      <c r="K7" s="27" t="s">
        <v>22</v>
      </c>
      <c r="L7" s="27" t="s">
        <v>23</v>
      </c>
      <c r="M7" s="28" t="s">
        <v>273</v>
      </c>
      <c r="N7" s="543"/>
      <c r="O7" s="8"/>
      <c r="P7" s="566"/>
      <c r="Q7" s="549"/>
      <c r="R7" s="552"/>
      <c r="S7" s="552"/>
      <c r="T7" s="552"/>
      <c r="U7" s="552"/>
      <c r="V7" s="552"/>
      <c r="W7" s="554" t="s">
        <v>274</v>
      </c>
      <c r="X7" s="554" t="s">
        <v>275</v>
      </c>
      <c r="Y7" s="546"/>
      <c r="AA7" s="25"/>
      <c r="AB7" s="25"/>
      <c r="AC7" s="25"/>
      <c r="AD7" s="25"/>
      <c r="AE7" s="25"/>
      <c r="AF7" s="25"/>
      <c r="AG7" s="544"/>
      <c r="AH7" s="535"/>
    </row>
    <row r="8" spans="1:34" ht="18" customHeight="1">
      <c r="A8" s="568" t="s">
        <v>140</v>
      </c>
      <c r="B8" s="569"/>
      <c r="C8" s="375">
        <f>SUM(C10:C14,C26:C32)</f>
        <v>22144</v>
      </c>
      <c r="D8" s="373">
        <v>12486</v>
      </c>
      <c r="E8" s="373">
        <f aca="true" t="shared" si="0" ref="E8:N8">SUM(E10:E14,E26:E32)</f>
        <v>7713</v>
      </c>
      <c r="F8" s="373">
        <f t="shared" si="0"/>
        <v>1476</v>
      </c>
      <c r="G8" s="373">
        <f t="shared" si="0"/>
        <v>421</v>
      </c>
      <c r="H8" s="373">
        <f t="shared" si="0"/>
        <v>48</v>
      </c>
      <c r="I8" s="373">
        <f t="shared" si="0"/>
        <v>312669</v>
      </c>
      <c r="J8" s="373">
        <f t="shared" si="0"/>
        <v>22848</v>
      </c>
      <c r="K8" s="373">
        <f t="shared" si="0"/>
        <v>86349</v>
      </c>
      <c r="L8" s="373">
        <v>76497</v>
      </c>
      <c r="M8" s="373">
        <f t="shared" si="0"/>
        <v>77740</v>
      </c>
      <c r="N8" s="373">
        <f t="shared" si="0"/>
        <v>44302</v>
      </c>
      <c r="O8" s="165"/>
      <c r="P8" s="567"/>
      <c r="Q8" s="550"/>
      <c r="R8" s="553"/>
      <c r="S8" s="553"/>
      <c r="T8" s="553"/>
      <c r="U8" s="553"/>
      <c r="V8" s="553"/>
      <c r="W8" s="553"/>
      <c r="X8" s="553"/>
      <c r="Y8" s="547"/>
      <c r="AA8" s="138"/>
      <c r="AB8" s="138"/>
      <c r="AC8" s="138"/>
      <c r="AD8" s="138"/>
      <c r="AE8" s="138"/>
      <c r="AF8" s="138"/>
      <c r="AG8" s="198"/>
      <c r="AH8" s="199"/>
    </row>
    <row r="9" spans="1:34" ht="18" customHeight="1">
      <c r="A9" s="200"/>
      <c r="B9" s="145"/>
      <c r="C9" s="311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65"/>
      <c r="P9" s="219"/>
      <c r="Q9" s="201"/>
      <c r="R9" s="202"/>
      <c r="S9" s="202" t="s">
        <v>24</v>
      </c>
      <c r="T9" s="202" t="s">
        <v>25</v>
      </c>
      <c r="U9" s="202" t="s">
        <v>26</v>
      </c>
      <c r="V9" s="202" t="s">
        <v>26</v>
      </c>
      <c r="W9" s="202" t="s">
        <v>26</v>
      </c>
      <c r="X9" s="202" t="s">
        <v>26</v>
      </c>
      <c r="Y9" s="202" t="s">
        <v>26</v>
      </c>
      <c r="AA9" s="138"/>
      <c r="AB9" s="138"/>
      <c r="AC9" s="138"/>
      <c r="AD9" s="138"/>
      <c r="AE9" s="138"/>
      <c r="AF9" s="138"/>
      <c r="AG9" s="198"/>
      <c r="AH9" s="199"/>
    </row>
    <row r="10" spans="1:34" ht="18" customHeight="1">
      <c r="A10" s="406" t="s">
        <v>27</v>
      </c>
      <c r="B10" s="516"/>
      <c r="C10" s="312">
        <v>60</v>
      </c>
      <c r="D10" s="187">
        <v>38</v>
      </c>
      <c r="E10" s="187">
        <v>21</v>
      </c>
      <c r="F10" s="187">
        <v>1</v>
      </c>
      <c r="G10" s="101">
        <v>0</v>
      </c>
      <c r="H10" s="101">
        <v>0</v>
      </c>
      <c r="I10" s="187">
        <v>326</v>
      </c>
      <c r="J10" s="187">
        <v>71</v>
      </c>
      <c r="K10" s="187">
        <v>215</v>
      </c>
      <c r="L10" s="187">
        <v>1</v>
      </c>
      <c r="M10" s="101">
        <v>0</v>
      </c>
      <c r="N10" s="101">
        <v>0</v>
      </c>
      <c r="O10" s="165"/>
      <c r="P10" s="217" t="s">
        <v>232</v>
      </c>
      <c r="Q10" s="120">
        <v>27220</v>
      </c>
      <c r="R10" s="120">
        <v>368968</v>
      </c>
      <c r="S10" s="120">
        <v>12264881</v>
      </c>
      <c r="T10" s="120">
        <v>6240581</v>
      </c>
      <c r="U10" s="120">
        <v>4562</v>
      </c>
      <c r="V10" s="120">
        <v>4477</v>
      </c>
      <c r="W10" s="120">
        <v>5786819</v>
      </c>
      <c r="X10" s="120">
        <v>488024</v>
      </c>
      <c r="Y10" s="120">
        <v>1466629</v>
      </c>
      <c r="AA10" s="138"/>
      <c r="AB10" s="138"/>
      <c r="AC10" s="138"/>
      <c r="AD10" s="138"/>
      <c r="AE10" s="138"/>
      <c r="AF10" s="138"/>
      <c r="AG10" s="198"/>
      <c r="AH10" s="199"/>
    </row>
    <row r="11" spans="1:34" ht="18" customHeight="1">
      <c r="A11" s="407" t="s">
        <v>28</v>
      </c>
      <c r="B11" s="516"/>
      <c r="C11" s="312">
        <v>72</v>
      </c>
      <c r="D11" s="177">
        <v>47</v>
      </c>
      <c r="E11" s="177">
        <v>22</v>
      </c>
      <c r="F11" s="177">
        <v>3</v>
      </c>
      <c r="G11" s="101">
        <v>0</v>
      </c>
      <c r="H11" s="101">
        <v>0</v>
      </c>
      <c r="I11" s="187">
        <v>434</v>
      </c>
      <c r="J11" s="177">
        <v>56</v>
      </c>
      <c r="K11" s="177">
        <v>260</v>
      </c>
      <c r="L11" s="177">
        <v>118</v>
      </c>
      <c r="M11" s="101">
        <v>0</v>
      </c>
      <c r="N11" s="101">
        <v>0</v>
      </c>
      <c r="O11" s="165"/>
      <c r="P11" s="220" t="s">
        <v>224</v>
      </c>
      <c r="Q11" s="120">
        <v>28058</v>
      </c>
      <c r="R11" s="120">
        <v>390492</v>
      </c>
      <c r="S11" s="120">
        <v>13448243</v>
      </c>
      <c r="T11" s="120">
        <v>6348535</v>
      </c>
      <c r="U11" s="120">
        <v>4561</v>
      </c>
      <c r="V11" s="120">
        <v>4625</v>
      </c>
      <c r="W11" s="120">
        <v>4125272</v>
      </c>
      <c r="X11" s="120">
        <v>494964</v>
      </c>
      <c r="Y11" s="120">
        <v>1614189</v>
      </c>
      <c r="AA11" s="138"/>
      <c r="AB11" s="138"/>
      <c r="AC11" s="138"/>
      <c r="AD11" s="138"/>
      <c r="AE11" s="138"/>
      <c r="AF11" s="138"/>
      <c r="AG11" s="198"/>
      <c r="AH11" s="199"/>
    </row>
    <row r="12" spans="1:34" ht="18" customHeight="1">
      <c r="A12" s="406" t="s">
        <v>29</v>
      </c>
      <c r="B12" s="516"/>
      <c r="C12" s="312">
        <v>58</v>
      </c>
      <c r="D12" s="187">
        <v>26</v>
      </c>
      <c r="E12" s="187">
        <v>30</v>
      </c>
      <c r="F12" s="187">
        <v>2</v>
      </c>
      <c r="G12" s="101">
        <v>0</v>
      </c>
      <c r="H12" s="101">
        <v>0</v>
      </c>
      <c r="I12" s="187">
        <v>456</v>
      </c>
      <c r="J12" s="187">
        <v>37</v>
      </c>
      <c r="K12" s="187">
        <v>284</v>
      </c>
      <c r="L12" s="187">
        <v>135</v>
      </c>
      <c r="M12" s="101">
        <v>0</v>
      </c>
      <c r="N12" s="101">
        <v>0</v>
      </c>
      <c r="O12" s="165"/>
      <c r="P12" s="220" t="s">
        <v>225</v>
      </c>
      <c r="Q12" s="120">
        <v>28860</v>
      </c>
      <c r="R12" s="120">
        <v>399956</v>
      </c>
      <c r="S12" s="120">
        <v>14204008</v>
      </c>
      <c r="T12" s="120">
        <v>6584298</v>
      </c>
      <c r="U12" s="120">
        <v>4640</v>
      </c>
      <c r="V12" s="120">
        <v>4895</v>
      </c>
      <c r="W12" s="120">
        <v>6380875</v>
      </c>
      <c r="X12" s="120">
        <v>542751</v>
      </c>
      <c r="Y12" s="120">
        <v>1775882</v>
      </c>
      <c r="AA12" s="149"/>
      <c r="AB12" s="149"/>
      <c r="AC12" s="149"/>
      <c r="AD12" s="149"/>
      <c r="AE12" s="149"/>
      <c r="AF12" s="149"/>
      <c r="AG12" s="149"/>
      <c r="AH12" s="149"/>
    </row>
    <row r="13" spans="1:34" ht="18" customHeight="1">
      <c r="A13" s="406" t="s">
        <v>30</v>
      </c>
      <c r="B13" s="516"/>
      <c r="C13" s="312">
        <v>3445</v>
      </c>
      <c r="D13" s="187">
        <v>2063</v>
      </c>
      <c r="E13" s="187">
        <v>1224</v>
      </c>
      <c r="F13" s="187">
        <v>129</v>
      </c>
      <c r="G13" s="101">
        <v>27</v>
      </c>
      <c r="H13" s="101">
        <v>2</v>
      </c>
      <c r="I13" s="187">
        <v>28908</v>
      </c>
      <c r="J13" s="187">
        <v>3588</v>
      </c>
      <c r="K13" s="187">
        <v>12718</v>
      </c>
      <c r="L13" s="187">
        <v>6333</v>
      </c>
      <c r="M13" s="101">
        <v>5229</v>
      </c>
      <c r="N13" s="101">
        <v>1040</v>
      </c>
      <c r="O13" s="165"/>
      <c r="P13" s="220" t="s">
        <v>226</v>
      </c>
      <c r="Q13" s="120">
        <v>29186</v>
      </c>
      <c r="R13" s="120">
        <v>393099</v>
      </c>
      <c r="S13" s="120">
        <v>14928090</v>
      </c>
      <c r="T13" s="120">
        <v>6790776</v>
      </c>
      <c r="U13" s="120">
        <v>4988</v>
      </c>
      <c r="V13" s="120">
        <v>4924</v>
      </c>
      <c r="W13" s="120">
        <v>7814157</v>
      </c>
      <c r="X13" s="120">
        <v>507711</v>
      </c>
      <c r="Y13" s="120">
        <v>1680670</v>
      </c>
      <c r="AA13" s="149"/>
      <c r="AB13" s="149"/>
      <c r="AC13" s="149"/>
      <c r="AD13" s="149"/>
      <c r="AE13" s="149"/>
      <c r="AF13" s="149"/>
      <c r="AG13" s="149"/>
      <c r="AH13" s="149"/>
    </row>
    <row r="14" spans="1:34" ht="18" customHeight="1">
      <c r="A14" s="406" t="s">
        <v>31</v>
      </c>
      <c r="B14" s="516"/>
      <c r="C14" s="312">
        <v>6002</v>
      </c>
      <c r="D14" s="187">
        <v>2262</v>
      </c>
      <c r="E14" s="187">
        <v>2095</v>
      </c>
      <c r="F14" s="187">
        <v>497</v>
      </c>
      <c r="G14" s="187">
        <v>125</v>
      </c>
      <c r="H14" s="187">
        <v>23</v>
      </c>
      <c r="I14" s="187">
        <v>101947</v>
      </c>
      <c r="J14" s="187">
        <v>5805</v>
      </c>
      <c r="K14" s="187">
        <v>24694</v>
      </c>
      <c r="L14" s="187">
        <v>25648</v>
      </c>
      <c r="M14" s="187">
        <v>23731</v>
      </c>
      <c r="N14" s="187">
        <v>22069</v>
      </c>
      <c r="O14" s="165"/>
      <c r="P14" s="344" t="s">
        <v>227</v>
      </c>
      <c r="Q14" s="345">
        <v>29424</v>
      </c>
      <c r="R14" s="345">
        <v>394176</v>
      </c>
      <c r="S14" s="345">
        <v>15330434</v>
      </c>
      <c r="T14" s="345">
        <v>6813207</v>
      </c>
      <c r="U14" s="345">
        <v>4885</v>
      </c>
      <c r="V14" s="345">
        <v>5091</v>
      </c>
      <c r="W14" s="345">
        <v>8749000</v>
      </c>
      <c r="X14" s="345">
        <v>620606</v>
      </c>
      <c r="Y14" s="345">
        <v>1600597</v>
      </c>
      <c r="AA14" s="149"/>
      <c r="AB14" s="149"/>
      <c r="AC14" s="149"/>
      <c r="AD14" s="149"/>
      <c r="AE14" s="149"/>
      <c r="AF14" s="149"/>
      <c r="AG14" s="149"/>
      <c r="AH14" s="149"/>
    </row>
    <row r="15" spans="1:34" s="245" customFormat="1" ht="18" customHeight="1">
      <c r="A15" s="86"/>
      <c r="B15" s="218" t="s">
        <v>410</v>
      </c>
      <c r="C15" s="313">
        <v>549</v>
      </c>
      <c r="D15" s="314">
        <v>255</v>
      </c>
      <c r="E15" s="314">
        <v>229</v>
      </c>
      <c r="F15" s="314">
        <v>51</v>
      </c>
      <c r="G15" s="314">
        <v>13</v>
      </c>
      <c r="H15" s="314">
        <v>1</v>
      </c>
      <c r="I15" s="314">
        <v>8439</v>
      </c>
      <c r="J15" s="314">
        <v>473</v>
      </c>
      <c r="K15" s="314">
        <v>2592</v>
      </c>
      <c r="L15" s="314">
        <v>2667</v>
      </c>
      <c r="M15" s="314">
        <v>2058</v>
      </c>
      <c r="N15" s="314">
        <v>649</v>
      </c>
      <c r="O15" s="315"/>
      <c r="P15" s="316"/>
      <c r="Q15" s="317"/>
      <c r="R15" s="317"/>
      <c r="S15" s="317"/>
      <c r="T15" s="317"/>
      <c r="U15" s="317"/>
      <c r="V15" s="317"/>
      <c r="W15" s="317"/>
      <c r="X15" s="317"/>
      <c r="Y15" s="317"/>
      <c r="AA15" s="246"/>
      <c r="AB15" s="246"/>
      <c r="AC15" s="246"/>
      <c r="AD15" s="246"/>
      <c r="AE15" s="246"/>
      <c r="AF15" s="246"/>
      <c r="AG15" s="246"/>
      <c r="AH15" s="246"/>
    </row>
    <row r="16" spans="1:35" s="245" customFormat="1" ht="18" customHeight="1">
      <c r="A16" s="244"/>
      <c r="B16" s="244" t="s">
        <v>411</v>
      </c>
      <c r="C16" s="313">
        <v>1861</v>
      </c>
      <c r="D16" s="314">
        <v>1123</v>
      </c>
      <c r="E16" s="314">
        <v>549</v>
      </c>
      <c r="F16" s="314">
        <v>156</v>
      </c>
      <c r="G16" s="314">
        <v>31</v>
      </c>
      <c r="H16" s="314">
        <v>2</v>
      </c>
      <c r="I16" s="314">
        <v>24220</v>
      </c>
      <c r="J16" s="314">
        <v>1877</v>
      </c>
      <c r="K16" s="314">
        <v>6660</v>
      </c>
      <c r="L16" s="314">
        <v>8024</v>
      </c>
      <c r="M16" s="314">
        <v>5596</v>
      </c>
      <c r="N16" s="314">
        <v>2063</v>
      </c>
      <c r="O16" s="315"/>
      <c r="P16" s="246" t="s">
        <v>385</v>
      </c>
      <c r="Q16" s="318"/>
      <c r="R16" s="318"/>
      <c r="S16" s="246"/>
      <c r="AB16" s="246"/>
      <c r="AC16" s="246"/>
      <c r="AD16" s="246"/>
      <c r="AE16" s="246"/>
      <c r="AF16" s="246"/>
      <c r="AG16" s="246"/>
      <c r="AH16" s="246"/>
      <c r="AI16" s="246"/>
    </row>
    <row r="17" spans="1:35" s="245" customFormat="1" ht="18" customHeight="1">
      <c r="A17" s="244"/>
      <c r="B17" s="244" t="s">
        <v>133</v>
      </c>
      <c r="C17" s="313">
        <v>536</v>
      </c>
      <c r="D17" s="314">
        <v>363</v>
      </c>
      <c r="E17" s="314">
        <v>155</v>
      </c>
      <c r="F17" s="314">
        <v>14</v>
      </c>
      <c r="G17" s="314">
        <v>2</v>
      </c>
      <c r="H17" s="314">
        <v>2</v>
      </c>
      <c r="I17" s="314">
        <v>4643</v>
      </c>
      <c r="J17" s="314">
        <v>637</v>
      </c>
      <c r="K17" s="314">
        <v>1504</v>
      </c>
      <c r="L17" s="314">
        <v>583</v>
      </c>
      <c r="M17" s="314">
        <v>345</v>
      </c>
      <c r="N17" s="314">
        <v>1574</v>
      </c>
      <c r="O17" s="315"/>
      <c r="AB17" s="246"/>
      <c r="AC17" s="246"/>
      <c r="AD17" s="246"/>
      <c r="AE17" s="246"/>
      <c r="AF17" s="246"/>
      <c r="AG17" s="246"/>
      <c r="AH17" s="246"/>
      <c r="AI17" s="246"/>
    </row>
    <row r="18" spans="1:35" s="9" customFormat="1" ht="18" customHeight="1">
      <c r="A18" s="244"/>
      <c r="B18" s="244" t="s">
        <v>412</v>
      </c>
      <c r="C18" s="319">
        <v>374</v>
      </c>
      <c r="D18" s="320">
        <v>189</v>
      </c>
      <c r="E18" s="320">
        <v>140</v>
      </c>
      <c r="F18" s="320">
        <v>35</v>
      </c>
      <c r="G18" s="320">
        <v>9</v>
      </c>
      <c r="H18" s="321">
        <v>1</v>
      </c>
      <c r="I18" s="320">
        <v>5971</v>
      </c>
      <c r="J18" s="320">
        <v>393</v>
      </c>
      <c r="K18" s="320">
        <v>1779</v>
      </c>
      <c r="L18" s="320">
        <v>1757</v>
      </c>
      <c r="M18" s="320">
        <v>1495</v>
      </c>
      <c r="N18" s="321">
        <v>547</v>
      </c>
      <c r="O18" s="315"/>
      <c r="P18" s="525" t="s">
        <v>277</v>
      </c>
      <c r="Q18" s="525"/>
      <c r="R18" s="525"/>
      <c r="S18" s="525"/>
      <c r="T18" s="525"/>
      <c r="U18" s="525"/>
      <c r="V18" s="525"/>
      <c r="W18" s="525"/>
      <c r="X18" s="525"/>
      <c r="Y18" s="196"/>
      <c r="AB18" s="16"/>
      <c r="AC18" s="16"/>
      <c r="AD18" s="16"/>
      <c r="AE18" s="16"/>
      <c r="AF18" s="16"/>
      <c r="AG18" s="16"/>
      <c r="AH18" s="16"/>
      <c r="AI18" s="16"/>
    </row>
    <row r="19" spans="1:35" s="9" customFormat="1" ht="18" customHeight="1" thickBot="1">
      <c r="A19" s="6"/>
      <c r="B19" s="6" t="s">
        <v>134</v>
      </c>
      <c r="C19" s="322">
        <v>66</v>
      </c>
      <c r="D19" s="281">
        <v>23</v>
      </c>
      <c r="E19" s="37">
        <v>33</v>
      </c>
      <c r="F19" s="281">
        <v>5</v>
      </c>
      <c r="G19" s="281">
        <v>5</v>
      </c>
      <c r="H19" s="29">
        <v>0</v>
      </c>
      <c r="I19" s="281">
        <v>1752</v>
      </c>
      <c r="J19" s="281">
        <v>54</v>
      </c>
      <c r="K19" s="281">
        <v>441</v>
      </c>
      <c r="L19" s="281">
        <v>276</v>
      </c>
      <c r="M19" s="281">
        <v>981</v>
      </c>
      <c r="N19" s="29">
        <v>0</v>
      </c>
      <c r="O19" s="23"/>
      <c r="P19" s="71"/>
      <c r="Q19" s="71"/>
      <c r="R19" s="71"/>
      <c r="X19" s="17"/>
      <c r="Y19" s="17" t="s">
        <v>279</v>
      </c>
      <c r="AB19" s="16"/>
      <c r="AC19" s="16"/>
      <c r="AD19" s="16"/>
      <c r="AE19" s="16"/>
      <c r="AF19" s="16"/>
      <c r="AG19" s="16"/>
      <c r="AH19" s="16"/>
      <c r="AI19" s="16"/>
    </row>
    <row r="20" spans="1:36" ht="18" customHeight="1">
      <c r="A20" s="6"/>
      <c r="B20" s="6" t="s">
        <v>135</v>
      </c>
      <c r="C20" s="323">
        <v>275</v>
      </c>
      <c r="D20" s="324">
        <v>125</v>
      </c>
      <c r="E20" s="37">
        <v>128</v>
      </c>
      <c r="F20" s="324">
        <v>19</v>
      </c>
      <c r="G20" s="29">
        <v>2</v>
      </c>
      <c r="H20" s="324">
        <v>1</v>
      </c>
      <c r="I20" s="324">
        <v>4174</v>
      </c>
      <c r="J20" s="324">
        <v>219</v>
      </c>
      <c r="K20" s="324">
        <v>1566</v>
      </c>
      <c r="L20" s="324">
        <v>823</v>
      </c>
      <c r="M20" s="29">
        <v>273</v>
      </c>
      <c r="N20" s="324">
        <v>1293</v>
      </c>
      <c r="O20" s="324"/>
      <c r="P20" s="437" t="s">
        <v>333</v>
      </c>
      <c r="Q20" s="437"/>
      <c r="R20" s="483"/>
      <c r="S20" s="310" t="s">
        <v>232</v>
      </c>
      <c r="T20" s="310" t="s">
        <v>228</v>
      </c>
      <c r="U20" s="310" t="s">
        <v>229</v>
      </c>
      <c r="V20" s="310" t="s">
        <v>230</v>
      </c>
      <c r="W20" s="325" t="s">
        <v>231</v>
      </c>
      <c r="X20" s="326" t="s">
        <v>334</v>
      </c>
      <c r="Y20" s="327" t="s">
        <v>335</v>
      </c>
      <c r="Z20" s="9"/>
      <c r="AA20" s="139"/>
      <c r="AB20" s="30"/>
      <c r="AC20" s="149"/>
      <c r="AD20" s="149"/>
      <c r="AE20" s="149"/>
      <c r="AF20" s="149"/>
      <c r="AG20" s="149"/>
      <c r="AH20" s="149"/>
      <c r="AI20" s="149"/>
      <c r="AJ20" s="149"/>
    </row>
    <row r="21" spans="1:36" ht="18" customHeight="1">
      <c r="A21" s="86"/>
      <c r="B21" s="86" t="s">
        <v>336</v>
      </c>
      <c r="C21" s="312">
        <v>114</v>
      </c>
      <c r="D21" s="187">
        <v>45</v>
      </c>
      <c r="E21" s="92">
        <v>53</v>
      </c>
      <c r="F21" s="187">
        <v>12</v>
      </c>
      <c r="G21" s="187">
        <v>4</v>
      </c>
      <c r="H21" s="101">
        <v>0</v>
      </c>
      <c r="I21" s="187">
        <v>1768</v>
      </c>
      <c r="J21" s="187">
        <v>96</v>
      </c>
      <c r="K21" s="187">
        <v>596</v>
      </c>
      <c r="L21" s="187">
        <v>583</v>
      </c>
      <c r="M21" s="187">
        <v>493</v>
      </c>
      <c r="N21" s="101">
        <v>0</v>
      </c>
      <c r="O21" s="101"/>
      <c r="P21" s="484" t="s">
        <v>32</v>
      </c>
      <c r="Q21" s="485"/>
      <c r="R21" s="221" t="s">
        <v>4</v>
      </c>
      <c r="S21" s="204">
        <v>39086</v>
      </c>
      <c r="T21" s="119">
        <v>39505</v>
      </c>
      <c r="U21" s="119">
        <v>39390</v>
      </c>
      <c r="V21" s="119">
        <v>38714</v>
      </c>
      <c r="W21" s="119">
        <v>37701</v>
      </c>
      <c r="X21" s="96">
        <v>34197</v>
      </c>
      <c r="Y21" s="96">
        <v>3504</v>
      </c>
      <c r="AA21" s="136"/>
      <c r="AC21" s="149"/>
      <c r="AD21" s="149"/>
      <c r="AE21" s="149"/>
      <c r="AF21" s="149"/>
      <c r="AG21" s="149"/>
      <c r="AH21" s="149"/>
      <c r="AI21" s="149"/>
      <c r="AJ21" s="149"/>
    </row>
    <row r="22" spans="1:25" ht="18" customHeight="1">
      <c r="A22" s="86"/>
      <c r="B22" s="86" t="s">
        <v>413</v>
      </c>
      <c r="C22" s="311">
        <v>30</v>
      </c>
      <c r="D22" s="177">
        <v>13</v>
      </c>
      <c r="E22" s="92">
        <v>14</v>
      </c>
      <c r="F22" s="177">
        <v>2</v>
      </c>
      <c r="G22" s="177">
        <v>1</v>
      </c>
      <c r="H22" s="101">
        <v>0</v>
      </c>
      <c r="I22" s="177">
        <v>672</v>
      </c>
      <c r="J22" s="177">
        <v>21</v>
      </c>
      <c r="K22" s="177">
        <v>151</v>
      </c>
      <c r="L22" s="177">
        <v>175</v>
      </c>
      <c r="M22" s="177">
        <v>325</v>
      </c>
      <c r="N22" s="101">
        <v>0</v>
      </c>
      <c r="O22" s="101"/>
      <c r="P22" s="407"/>
      <c r="Q22" s="486"/>
      <c r="R22" s="221" t="s">
        <v>33</v>
      </c>
      <c r="S22" s="144">
        <v>5879</v>
      </c>
      <c r="T22" s="120">
        <v>6164</v>
      </c>
      <c r="U22" s="120">
        <v>6115</v>
      </c>
      <c r="V22" s="120">
        <v>5700</v>
      </c>
      <c r="W22" s="120">
        <v>5539</v>
      </c>
      <c r="X22" s="96">
        <v>5186</v>
      </c>
      <c r="Y22" s="96">
        <v>353</v>
      </c>
    </row>
    <row r="23" spans="1:25" ht="18" customHeight="1">
      <c r="A23" s="86"/>
      <c r="B23" s="86" t="s">
        <v>136</v>
      </c>
      <c r="C23" s="312">
        <v>535</v>
      </c>
      <c r="D23" s="187">
        <v>286</v>
      </c>
      <c r="E23" s="92">
        <v>202</v>
      </c>
      <c r="F23" s="187">
        <v>41</v>
      </c>
      <c r="G23" s="187">
        <v>5</v>
      </c>
      <c r="H23" s="101">
        <v>1</v>
      </c>
      <c r="I23" s="187">
        <v>6629</v>
      </c>
      <c r="J23" s="187">
        <v>511</v>
      </c>
      <c r="K23" s="187">
        <v>2428</v>
      </c>
      <c r="L23" s="187">
        <v>1962</v>
      </c>
      <c r="M23" s="187">
        <v>978</v>
      </c>
      <c r="N23" s="101">
        <v>750</v>
      </c>
      <c r="O23" s="101"/>
      <c r="P23" s="407"/>
      <c r="Q23" s="486"/>
      <c r="R23" s="221" t="s">
        <v>5</v>
      </c>
      <c r="S23" s="144">
        <v>6240581</v>
      </c>
      <c r="T23" s="120">
        <v>6343535</v>
      </c>
      <c r="U23" s="120">
        <v>6584298</v>
      </c>
      <c r="V23" s="120">
        <v>6790776</v>
      </c>
      <c r="W23" s="120">
        <v>6813207</v>
      </c>
      <c r="X23" s="96">
        <v>6214202</v>
      </c>
      <c r="Y23" s="96">
        <v>599004</v>
      </c>
    </row>
    <row r="24" spans="1:25" ht="18" customHeight="1">
      <c r="A24" s="86"/>
      <c r="B24" s="86" t="s">
        <v>137</v>
      </c>
      <c r="C24" s="311">
        <v>1249</v>
      </c>
      <c r="D24" s="177">
        <v>607</v>
      </c>
      <c r="E24" s="92">
        <v>439</v>
      </c>
      <c r="F24" s="177">
        <v>139</v>
      </c>
      <c r="G24" s="101">
        <v>49</v>
      </c>
      <c r="H24" s="101">
        <v>15</v>
      </c>
      <c r="I24" s="177">
        <v>39781</v>
      </c>
      <c r="J24" s="177">
        <v>1107</v>
      </c>
      <c r="K24" s="177">
        <v>5303</v>
      </c>
      <c r="L24" s="177">
        <v>7581</v>
      </c>
      <c r="M24" s="101">
        <v>10597</v>
      </c>
      <c r="N24" s="101">
        <v>15193</v>
      </c>
      <c r="O24" s="101"/>
      <c r="P24" s="406" t="s">
        <v>337</v>
      </c>
      <c r="Q24" s="480"/>
      <c r="R24" s="221" t="s">
        <v>4</v>
      </c>
      <c r="S24" s="95">
        <v>22712</v>
      </c>
      <c r="T24" s="96">
        <v>23484</v>
      </c>
      <c r="U24" s="96">
        <v>23793</v>
      </c>
      <c r="V24" s="96">
        <v>23139</v>
      </c>
      <c r="W24" s="96">
        <v>22240</v>
      </c>
      <c r="X24" s="96">
        <v>19919</v>
      </c>
      <c r="Y24" s="96">
        <v>2321</v>
      </c>
    </row>
    <row r="25" spans="1:25" ht="18" customHeight="1">
      <c r="A25" s="86"/>
      <c r="B25" s="86" t="s">
        <v>138</v>
      </c>
      <c r="C25" s="311">
        <v>413</v>
      </c>
      <c r="D25" s="177">
        <v>233</v>
      </c>
      <c r="E25" s="177">
        <v>153</v>
      </c>
      <c r="F25" s="177">
        <v>23</v>
      </c>
      <c r="G25" s="101">
        <v>4</v>
      </c>
      <c r="H25" s="101">
        <v>0</v>
      </c>
      <c r="I25" s="177">
        <v>3898</v>
      </c>
      <c r="J25" s="177">
        <v>417</v>
      </c>
      <c r="K25" s="177">
        <v>1674</v>
      </c>
      <c r="L25" s="177">
        <v>1217</v>
      </c>
      <c r="M25" s="101">
        <v>590</v>
      </c>
      <c r="N25" s="101">
        <v>0</v>
      </c>
      <c r="O25" s="101"/>
      <c r="P25" s="406"/>
      <c r="Q25" s="480"/>
      <c r="R25" s="221" t="s">
        <v>146</v>
      </c>
      <c r="S25" s="95">
        <v>462831</v>
      </c>
      <c r="T25" s="96">
        <v>471684</v>
      </c>
      <c r="U25" s="96">
        <v>478104</v>
      </c>
      <c r="V25" s="96">
        <v>467843</v>
      </c>
      <c r="W25" s="96">
        <v>453750</v>
      </c>
      <c r="X25" s="96">
        <v>404900</v>
      </c>
      <c r="Y25" s="96">
        <v>49050</v>
      </c>
    </row>
    <row r="26" spans="1:25" ht="18" customHeight="1">
      <c r="A26" s="406" t="s">
        <v>338</v>
      </c>
      <c r="B26" s="516"/>
      <c r="C26" s="311">
        <v>5057</v>
      </c>
      <c r="D26" s="177">
        <v>3015</v>
      </c>
      <c r="E26" s="177">
        <v>1648</v>
      </c>
      <c r="F26" s="101">
        <v>299</v>
      </c>
      <c r="G26" s="101">
        <v>91</v>
      </c>
      <c r="H26" s="101">
        <v>4</v>
      </c>
      <c r="I26" s="177">
        <v>58525</v>
      </c>
      <c r="J26" s="177">
        <v>5421</v>
      </c>
      <c r="K26" s="177">
        <v>18179</v>
      </c>
      <c r="L26" s="101">
        <v>15393</v>
      </c>
      <c r="M26" s="101">
        <v>16121</v>
      </c>
      <c r="N26" s="101">
        <v>3411</v>
      </c>
      <c r="O26" s="101"/>
      <c r="P26" s="406"/>
      <c r="Q26" s="480"/>
      <c r="R26" s="221" t="s">
        <v>5</v>
      </c>
      <c r="S26" s="95">
        <v>2111766</v>
      </c>
      <c r="T26" s="96">
        <v>2151634</v>
      </c>
      <c r="U26" s="96">
        <v>2218626</v>
      </c>
      <c r="V26" s="96">
        <v>2333445</v>
      </c>
      <c r="W26" s="96">
        <v>2217393</v>
      </c>
      <c r="X26" s="96">
        <v>1913499</v>
      </c>
      <c r="Y26" s="96">
        <v>303894</v>
      </c>
    </row>
    <row r="27" spans="1:25" ht="18" customHeight="1">
      <c r="A27" s="406" t="s">
        <v>424</v>
      </c>
      <c r="B27" s="516"/>
      <c r="C27" s="312">
        <v>468</v>
      </c>
      <c r="D27" s="187">
        <v>243</v>
      </c>
      <c r="E27" s="187">
        <v>156</v>
      </c>
      <c r="F27" s="187">
        <v>43</v>
      </c>
      <c r="G27" s="187">
        <v>22</v>
      </c>
      <c r="H27" s="187">
        <v>4</v>
      </c>
      <c r="I27" s="187">
        <v>14274</v>
      </c>
      <c r="J27" s="187">
        <v>419</v>
      </c>
      <c r="K27" s="187">
        <v>2038</v>
      </c>
      <c r="L27" s="187">
        <v>2480</v>
      </c>
      <c r="M27" s="187">
        <v>3982</v>
      </c>
      <c r="N27" s="187">
        <v>5355</v>
      </c>
      <c r="O27" s="187"/>
      <c r="P27" s="406" t="s">
        <v>425</v>
      </c>
      <c r="Q27" s="480"/>
      <c r="R27" s="221" t="s">
        <v>4</v>
      </c>
      <c r="S27" s="95">
        <v>6179</v>
      </c>
      <c r="T27" s="96">
        <v>5647</v>
      </c>
      <c r="U27" s="96">
        <v>5361</v>
      </c>
      <c r="V27" s="96">
        <v>5394</v>
      </c>
      <c r="W27" s="96">
        <v>5359</v>
      </c>
      <c r="X27" s="96">
        <v>4852</v>
      </c>
      <c r="Y27" s="96">
        <v>507</v>
      </c>
    </row>
    <row r="28" spans="1:25" ht="18" customHeight="1">
      <c r="A28" s="523" t="s">
        <v>139</v>
      </c>
      <c r="B28" s="524"/>
      <c r="C28" s="312">
        <v>813</v>
      </c>
      <c r="D28" s="187">
        <v>244</v>
      </c>
      <c r="E28" s="187">
        <v>421</v>
      </c>
      <c r="F28" s="187">
        <v>114</v>
      </c>
      <c r="G28" s="187">
        <v>28</v>
      </c>
      <c r="H28" s="101">
        <v>6</v>
      </c>
      <c r="I28" s="187">
        <v>28121</v>
      </c>
      <c r="J28" s="187">
        <v>524</v>
      </c>
      <c r="K28" s="187">
        <v>5446</v>
      </c>
      <c r="L28" s="187">
        <v>5925</v>
      </c>
      <c r="M28" s="187">
        <v>5883</v>
      </c>
      <c r="N28" s="101">
        <v>10340</v>
      </c>
      <c r="O28" s="101"/>
      <c r="P28" s="406"/>
      <c r="Q28" s="480"/>
      <c r="R28" s="221" t="s">
        <v>146</v>
      </c>
      <c r="S28" s="95">
        <v>185249</v>
      </c>
      <c r="T28" s="96">
        <v>169192</v>
      </c>
      <c r="U28" s="96">
        <v>165435</v>
      </c>
      <c r="V28" s="96">
        <v>166709</v>
      </c>
      <c r="W28" s="96">
        <v>163570</v>
      </c>
      <c r="X28" s="96">
        <v>147463</v>
      </c>
      <c r="Y28" s="96">
        <v>16107</v>
      </c>
    </row>
    <row r="29" spans="1:25" ht="18" customHeight="1">
      <c r="A29" s="406" t="s">
        <v>339</v>
      </c>
      <c r="B29" s="516"/>
      <c r="C29" s="312">
        <v>12</v>
      </c>
      <c r="D29" s="187">
        <v>6</v>
      </c>
      <c r="E29" s="187">
        <v>4</v>
      </c>
      <c r="F29" s="101">
        <v>1</v>
      </c>
      <c r="G29" s="177">
        <v>0</v>
      </c>
      <c r="H29" s="101">
        <v>1</v>
      </c>
      <c r="I29" s="187">
        <v>1638</v>
      </c>
      <c r="J29" s="187">
        <v>11</v>
      </c>
      <c r="K29" s="187">
        <v>55</v>
      </c>
      <c r="L29" s="101">
        <v>32</v>
      </c>
      <c r="M29" s="187">
        <v>0</v>
      </c>
      <c r="N29" s="101">
        <v>1540</v>
      </c>
      <c r="O29" s="101"/>
      <c r="P29" s="406"/>
      <c r="Q29" s="480"/>
      <c r="R29" s="221" t="s">
        <v>5</v>
      </c>
      <c r="S29" s="95">
        <v>829456</v>
      </c>
      <c r="T29" s="96">
        <v>782606</v>
      </c>
      <c r="U29" s="96">
        <v>809812</v>
      </c>
      <c r="V29" s="96">
        <v>820893</v>
      </c>
      <c r="W29" s="96">
        <v>832812</v>
      </c>
      <c r="X29" s="96">
        <v>766428</v>
      </c>
      <c r="Y29" s="96">
        <v>66383</v>
      </c>
    </row>
    <row r="30" spans="1:25" ht="18" customHeight="1">
      <c r="A30" s="406" t="s">
        <v>38</v>
      </c>
      <c r="B30" s="516"/>
      <c r="C30" s="312">
        <v>5920</v>
      </c>
      <c r="D30" s="187">
        <v>3411</v>
      </c>
      <c r="E30" s="187">
        <v>2004</v>
      </c>
      <c r="F30" s="187">
        <v>371</v>
      </c>
      <c r="G30" s="187">
        <v>126</v>
      </c>
      <c r="H30" s="101">
        <v>8</v>
      </c>
      <c r="I30" s="187">
        <v>75502</v>
      </c>
      <c r="J30" s="187">
        <v>6668</v>
      </c>
      <c r="K30" s="187">
        <v>21501</v>
      </c>
      <c r="L30" s="187">
        <v>19577</v>
      </c>
      <c r="M30" s="187">
        <v>22279</v>
      </c>
      <c r="N30" s="101">
        <v>547</v>
      </c>
      <c r="O30" s="101"/>
      <c r="P30" s="406" t="s">
        <v>34</v>
      </c>
      <c r="Q30" s="480"/>
      <c r="R30" s="221" t="s">
        <v>4</v>
      </c>
      <c r="S30" s="95">
        <v>251</v>
      </c>
      <c r="T30" s="96">
        <v>231</v>
      </c>
      <c r="U30" s="96">
        <v>238</v>
      </c>
      <c r="V30" s="96">
        <v>249</v>
      </c>
      <c r="W30" s="96">
        <v>248</v>
      </c>
      <c r="X30" s="96">
        <v>238</v>
      </c>
      <c r="Y30" s="96">
        <v>10</v>
      </c>
    </row>
    <row r="31" spans="1:25" ht="18" customHeight="1">
      <c r="A31" s="406" t="s">
        <v>39</v>
      </c>
      <c r="B31" s="516"/>
      <c r="C31" s="312">
        <v>236</v>
      </c>
      <c r="D31" s="187">
        <v>130</v>
      </c>
      <c r="E31" s="187">
        <v>88</v>
      </c>
      <c r="F31" s="187">
        <v>16</v>
      </c>
      <c r="G31" s="187">
        <v>2</v>
      </c>
      <c r="H31" s="187">
        <v>0</v>
      </c>
      <c r="I31" s="187">
        <v>2537</v>
      </c>
      <c r="J31" s="187">
        <v>247</v>
      </c>
      <c r="K31" s="187">
        <v>959</v>
      </c>
      <c r="L31" s="187">
        <v>816</v>
      </c>
      <c r="M31" s="187">
        <v>515</v>
      </c>
      <c r="N31" s="187">
        <v>0</v>
      </c>
      <c r="O31" s="187"/>
      <c r="P31" s="406"/>
      <c r="Q31" s="480"/>
      <c r="R31" s="221" t="s">
        <v>5</v>
      </c>
      <c r="S31" s="95">
        <v>368124</v>
      </c>
      <c r="T31" s="96">
        <v>372878</v>
      </c>
      <c r="U31" s="96">
        <v>422660</v>
      </c>
      <c r="V31" s="96">
        <v>418487</v>
      </c>
      <c r="W31" s="96">
        <v>396948</v>
      </c>
      <c r="X31" s="96">
        <v>390770</v>
      </c>
      <c r="Y31" s="96">
        <v>6177</v>
      </c>
    </row>
    <row r="32" spans="1:25" ht="18" customHeight="1">
      <c r="A32" s="521" t="s">
        <v>40</v>
      </c>
      <c r="B32" s="522"/>
      <c r="C32" s="328">
        <v>1</v>
      </c>
      <c r="D32" s="205">
        <v>1</v>
      </c>
      <c r="E32" s="205">
        <v>0</v>
      </c>
      <c r="F32" s="205">
        <v>0</v>
      </c>
      <c r="G32" s="205">
        <v>0</v>
      </c>
      <c r="H32" s="205">
        <v>0</v>
      </c>
      <c r="I32" s="205">
        <v>1</v>
      </c>
      <c r="J32" s="205">
        <v>1</v>
      </c>
      <c r="K32" s="205">
        <v>0</v>
      </c>
      <c r="L32" s="205">
        <v>0</v>
      </c>
      <c r="M32" s="205">
        <v>0</v>
      </c>
      <c r="N32" s="205">
        <v>0</v>
      </c>
      <c r="O32" s="177"/>
      <c r="P32" s="406" t="s">
        <v>35</v>
      </c>
      <c r="Q32" s="480"/>
      <c r="R32" s="221" t="s">
        <v>4</v>
      </c>
      <c r="S32" s="95">
        <v>9</v>
      </c>
      <c r="T32" s="96">
        <v>9</v>
      </c>
      <c r="U32" s="96">
        <v>8</v>
      </c>
      <c r="V32" s="96">
        <v>5</v>
      </c>
      <c r="W32" s="96">
        <v>7</v>
      </c>
      <c r="X32" s="96">
        <v>6</v>
      </c>
      <c r="Y32" s="96">
        <v>1</v>
      </c>
    </row>
    <row r="33" spans="1:25" ht="18" customHeight="1">
      <c r="A33" s="87" t="s">
        <v>132</v>
      </c>
      <c r="B33" s="174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406"/>
      <c r="Q33" s="480"/>
      <c r="R33" s="221" t="s">
        <v>5</v>
      </c>
      <c r="S33" s="95">
        <v>52081</v>
      </c>
      <c r="T33" s="96">
        <v>37127</v>
      </c>
      <c r="U33" s="96">
        <v>51047</v>
      </c>
      <c r="V33" s="96">
        <v>39071</v>
      </c>
      <c r="W33" s="96">
        <v>61243</v>
      </c>
      <c r="X33" s="96">
        <v>57283</v>
      </c>
      <c r="Y33" s="96">
        <v>3960</v>
      </c>
    </row>
    <row r="34" spans="1:25" ht="18" customHeight="1">
      <c r="A34" s="149"/>
      <c r="B34" s="87"/>
      <c r="C34" s="187"/>
      <c r="D34" s="187"/>
      <c r="E34" s="187"/>
      <c r="F34" s="187"/>
      <c r="G34" s="187"/>
      <c r="H34" s="101"/>
      <c r="I34" s="187"/>
      <c r="J34" s="187"/>
      <c r="K34" s="187"/>
      <c r="L34" s="187"/>
      <c r="M34" s="187"/>
      <c r="N34" s="101"/>
      <c r="O34" s="101"/>
      <c r="P34" s="406" t="s">
        <v>36</v>
      </c>
      <c r="Q34" s="480"/>
      <c r="R34" s="221" t="s">
        <v>4</v>
      </c>
      <c r="S34" s="95">
        <v>44</v>
      </c>
      <c r="T34" s="96">
        <v>49</v>
      </c>
      <c r="U34" s="96">
        <v>34</v>
      </c>
      <c r="V34" s="96">
        <v>23</v>
      </c>
      <c r="W34" s="96">
        <v>34</v>
      </c>
      <c r="X34" s="96">
        <v>30</v>
      </c>
      <c r="Y34" s="96">
        <v>4</v>
      </c>
    </row>
    <row r="35" spans="1:25" ht="18" customHeight="1">
      <c r="A35" s="149"/>
      <c r="B35" s="149"/>
      <c r="C35" s="187"/>
      <c r="D35" s="187"/>
      <c r="E35" s="187"/>
      <c r="F35" s="177"/>
      <c r="G35" s="177"/>
      <c r="H35" s="177"/>
      <c r="I35" s="187"/>
      <c r="J35" s="187"/>
      <c r="K35" s="187"/>
      <c r="L35" s="187"/>
      <c r="M35" s="187"/>
      <c r="N35" s="91"/>
      <c r="O35" s="91"/>
      <c r="P35" s="406"/>
      <c r="Q35" s="480"/>
      <c r="R35" s="221" t="s">
        <v>5</v>
      </c>
      <c r="S35" s="95">
        <v>21473</v>
      </c>
      <c r="T35" s="96">
        <v>24253</v>
      </c>
      <c r="U35" s="96">
        <v>18453</v>
      </c>
      <c r="V35" s="96">
        <v>11677</v>
      </c>
      <c r="W35" s="96">
        <v>21100</v>
      </c>
      <c r="X35" s="96">
        <v>19536</v>
      </c>
      <c r="Y35" s="96">
        <v>1564</v>
      </c>
    </row>
    <row r="36" spans="16:25" ht="18" customHeight="1">
      <c r="P36" s="406" t="s">
        <v>37</v>
      </c>
      <c r="Q36" s="480"/>
      <c r="R36" s="222" t="s">
        <v>4</v>
      </c>
      <c r="S36" s="96">
        <v>9891</v>
      </c>
      <c r="T36" s="96">
        <v>10085</v>
      </c>
      <c r="U36" s="96">
        <v>9956</v>
      </c>
      <c r="V36" s="96">
        <v>9904</v>
      </c>
      <c r="W36" s="96">
        <v>9813</v>
      </c>
      <c r="X36" s="96">
        <v>9152</v>
      </c>
      <c r="Y36" s="96">
        <v>661</v>
      </c>
    </row>
    <row r="37" spans="1:25" s="9" customFormat="1" ht="18" customHeight="1">
      <c r="A37" s="139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29"/>
      <c r="O37" s="29"/>
      <c r="P37" s="481"/>
      <c r="Q37" s="482"/>
      <c r="R37" s="280" t="s">
        <v>5</v>
      </c>
      <c r="S37" s="126">
        <v>2857681</v>
      </c>
      <c r="T37" s="127">
        <v>2975037</v>
      </c>
      <c r="U37" s="127">
        <v>3063703</v>
      </c>
      <c r="V37" s="127">
        <v>3167203</v>
      </c>
      <c r="W37" s="127">
        <v>3283709</v>
      </c>
      <c r="X37" s="127">
        <v>3066684</v>
      </c>
      <c r="Y37" s="127">
        <v>217024</v>
      </c>
    </row>
    <row r="38" spans="1:25" s="9" customFormat="1" ht="18" customHeight="1">
      <c r="A38" s="388" t="s">
        <v>426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281"/>
      <c r="O38" s="281"/>
      <c r="P38" s="16" t="s">
        <v>385</v>
      </c>
      <c r="R38" s="6"/>
      <c r="S38" s="11"/>
      <c r="T38" s="11"/>
      <c r="U38" s="11"/>
      <c r="V38" s="11"/>
      <c r="W38" s="11"/>
      <c r="X38" s="11"/>
      <c r="Y38" s="11"/>
    </row>
    <row r="39" spans="1:24" s="9" customFormat="1" ht="18" customHeight="1" thickBot="1">
      <c r="A39" s="70"/>
      <c r="B39" s="329"/>
      <c r="C39" s="329"/>
      <c r="D39" s="329"/>
      <c r="E39" s="329"/>
      <c r="F39" s="329"/>
      <c r="G39" s="71"/>
      <c r="H39" s="329"/>
      <c r="I39" s="71"/>
      <c r="J39" s="330"/>
      <c r="K39" s="71"/>
      <c r="N39" s="330" t="s">
        <v>427</v>
      </c>
      <c r="O39" s="8"/>
      <c r="Q39" s="6"/>
      <c r="R39" s="11"/>
      <c r="S39" s="11"/>
      <c r="T39" s="11"/>
      <c r="U39" s="11"/>
      <c r="V39" s="11"/>
      <c r="W39" s="11"/>
      <c r="X39" s="11"/>
    </row>
    <row r="40" spans="1:25" s="9" customFormat="1" ht="18" customHeight="1">
      <c r="A40" s="505" t="s">
        <v>428</v>
      </c>
      <c r="B40" s="505"/>
      <c r="C40" s="506" t="s">
        <v>415</v>
      </c>
      <c r="D40" s="500"/>
      <c r="E40" s="497" t="s">
        <v>145</v>
      </c>
      <c r="F40" s="498"/>
      <c r="G40" s="498"/>
      <c r="H40" s="498"/>
      <c r="I40" s="498"/>
      <c r="J40" s="498"/>
      <c r="K40" s="498"/>
      <c r="L40" s="499"/>
      <c r="M40" s="500" t="s">
        <v>414</v>
      </c>
      <c r="N40" s="500"/>
      <c r="O40" s="8"/>
      <c r="P40" s="388" t="s">
        <v>429</v>
      </c>
      <c r="Q40" s="388"/>
      <c r="R40" s="388"/>
      <c r="S40" s="388"/>
      <c r="T40" s="388"/>
      <c r="U40" s="388"/>
      <c r="V40" s="388"/>
      <c r="W40" s="388"/>
      <c r="X40" s="388"/>
      <c r="Y40" s="388"/>
    </row>
    <row r="41" spans="1:26" s="9" customFormat="1" ht="18" customHeight="1" thickBot="1">
      <c r="A41" s="388"/>
      <c r="B41" s="388"/>
      <c r="C41" s="507"/>
      <c r="D41" s="413"/>
      <c r="E41" s="501" t="s">
        <v>141</v>
      </c>
      <c r="F41" s="502"/>
      <c r="G41" s="501" t="s">
        <v>142</v>
      </c>
      <c r="H41" s="502"/>
      <c r="I41" s="501" t="s">
        <v>143</v>
      </c>
      <c r="J41" s="502"/>
      <c r="K41" s="518" t="s">
        <v>144</v>
      </c>
      <c r="L41" s="519"/>
      <c r="M41" s="413"/>
      <c r="N41" s="413"/>
      <c r="O41" s="8"/>
      <c r="P41" s="71"/>
      <c r="Q41" s="331"/>
      <c r="R41" s="331"/>
      <c r="S41" s="331"/>
      <c r="T41" s="331"/>
      <c r="U41" s="331"/>
      <c r="V41" s="331"/>
      <c r="W41" s="331"/>
      <c r="Y41" s="332" t="s">
        <v>340</v>
      </c>
      <c r="Z41" s="31"/>
    </row>
    <row r="42" spans="1:25" s="9" customFormat="1" ht="18" customHeight="1">
      <c r="A42" s="388"/>
      <c r="B42" s="388"/>
      <c r="C42" s="507"/>
      <c r="D42" s="413"/>
      <c r="E42" s="503"/>
      <c r="F42" s="504"/>
      <c r="G42" s="503"/>
      <c r="H42" s="504"/>
      <c r="I42" s="503"/>
      <c r="J42" s="504"/>
      <c r="K42" s="503"/>
      <c r="L42" s="520"/>
      <c r="M42" s="414"/>
      <c r="N42" s="414"/>
      <c r="O42" s="139"/>
      <c r="P42" s="77"/>
      <c r="Q42" s="80" t="s">
        <v>160</v>
      </c>
      <c r="R42" s="512" t="s">
        <v>156</v>
      </c>
      <c r="S42" s="512" t="s">
        <v>387</v>
      </c>
      <c r="T42" s="512" t="s">
        <v>157</v>
      </c>
      <c r="U42" s="512" t="s">
        <v>158</v>
      </c>
      <c r="V42" s="512" t="s">
        <v>159</v>
      </c>
      <c r="W42" s="512" t="s">
        <v>120</v>
      </c>
      <c r="X42" s="512" t="s">
        <v>155</v>
      </c>
      <c r="Y42" s="510" t="s">
        <v>276</v>
      </c>
    </row>
    <row r="43" spans="1:25" s="9" customFormat="1" ht="18" customHeight="1">
      <c r="A43" s="492"/>
      <c r="B43" s="492"/>
      <c r="C43" s="508"/>
      <c r="D43" s="509"/>
      <c r="E43" s="491"/>
      <c r="F43" s="491"/>
      <c r="G43" s="491"/>
      <c r="H43" s="491"/>
      <c r="I43" s="491"/>
      <c r="J43" s="491"/>
      <c r="K43" s="491"/>
      <c r="L43" s="491"/>
      <c r="M43" s="517"/>
      <c r="N43" s="517"/>
      <c r="O43" s="8"/>
      <c r="P43" s="78" t="s">
        <v>161</v>
      </c>
      <c r="Q43" s="79"/>
      <c r="R43" s="513"/>
      <c r="S43" s="513"/>
      <c r="T43" s="513"/>
      <c r="U43" s="513"/>
      <c r="V43" s="513"/>
      <c r="W43" s="513"/>
      <c r="X43" s="513"/>
      <c r="Y43" s="511"/>
    </row>
    <row r="44" spans="1:25" s="9" customFormat="1" ht="18" customHeight="1">
      <c r="A44" s="388" t="s">
        <v>223</v>
      </c>
      <c r="B44" s="388"/>
      <c r="C44" s="487">
        <v>13574125</v>
      </c>
      <c r="D44" s="488"/>
      <c r="E44" s="488">
        <v>6281688</v>
      </c>
      <c r="F44" s="488"/>
      <c r="G44" s="488">
        <v>1774691</v>
      </c>
      <c r="H44" s="488"/>
      <c r="I44" s="488">
        <v>268928</v>
      </c>
      <c r="J44" s="488"/>
      <c r="K44" s="488">
        <v>13424</v>
      </c>
      <c r="L44" s="488"/>
      <c r="M44" s="488">
        <v>871425</v>
      </c>
      <c r="N44" s="488"/>
      <c r="O44" s="8"/>
      <c r="P44" s="514" t="s">
        <v>147</v>
      </c>
      <c r="Q44" s="515"/>
      <c r="R44" s="282">
        <v>43553479</v>
      </c>
      <c r="S44" s="283">
        <v>27485357</v>
      </c>
      <c r="T44" s="283">
        <v>3790891</v>
      </c>
      <c r="U44" s="283" t="s">
        <v>438</v>
      </c>
      <c r="V44" s="334" t="s">
        <v>438</v>
      </c>
      <c r="W44" s="283">
        <v>77235084</v>
      </c>
      <c r="X44" s="283">
        <v>152064811</v>
      </c>
      <c r="Y44" s="333">
        <v>2.2</v>
      </c>
    </row>
    <row r="45" spans="1:25" s="9" customFormat="1" ht="18" customHeight="1">
      <c r="A45" s="491"/>
      <c r="B45" s="491"/>
      <c r="C45" s="489"/>
      <c r="D45" s="490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8"/>
      <c r="P45" s="528" t="s">
        <v>148</v>
      </c>
      <c r="Q45" s="529"/>
      <c r="R45" s="334">
        <v>13774093</v>
      </c>
      <c r="S45" s="334">
        <v>4607083</v>
      </c>
      <c r="T45" s="334">
        <v>4114450</v>
      </c>
      <c r="U45" s="334" t="s">
        <v>438</v>
      </c>
      <c r="V45" s="334" t="s">
        <v>438</v>
      </c>
      <c r="W45" s="334">
        <v>31078008</v>
      </c>
      <c r="X45" s="282">
        <v>52973634</v>
      </c>
      <c r="Y45" s="335">
        <v>0.8</v>
      </c>
    </row>
    <row r="46" spans="1:25" s="9" customFormat="1" ht="18" customHeight="1">
      <c r="A46" s="493">
        <v>2</v>
      </c>
      <c r="B46" s="493"/>
      <c r="C46" s="487">
        <v>14725009</v>
      </c>
      <c r="D46" s="488"/>
      <c r="E46" s="488">
        <v>5956077</v>
      </c>
      <c r="F46" s="488"/>
      <c r="G46" s="488">
        <v>1722100</v>
      </c>
      <c r="H46" s="488"/>
      <c r="I46" s="488">
        <v>330333</v>
      </c>
      <c r="J46" s="488"/>
      <c r="K46" s="488">
        <v>13387</v>
      </c>
      <c r="L46" s="488"/>
      <c r="M46" s="488">
        <v>970263</v>
      </c>
      <c r="N46" s="488"/>
      <c r="O46" s="8"/>
      <c r="P46" s="530" t="s">
        <v>149</v>
      </c>
      <c r="Q46" s="531"/>
      <c r="R46" s="334">
        <v>14102762</v>
      </c>
      <c r="S46" s="334">
        <v>18243295</v>
      </c>
      <c r="T46" s="334">
        <v>1849008</v>
      </c>
      <c r="U46" s="334" t="s">
        <v>438</v>
      </c>
      <c r="V46" s="334">
        <v>770820</v>
      </c>
      <c r="W46" s="334">
        <v>251615253</v>
      </c>
      <c r="X46" s="282">
        <v>286581138</v>
      </c>
      <c r="Y46" s="335">
        <v>4.6</v>
      </c>
    </row>
    <row r="47" spans="1:25" s="9" customFormat="1" ht="18" customHeight="1">
      <c r="A47" s="491"/>
      <c r="B47" s="491"/>
      <c r="C47" s="489"/>
      <c r="D47" s="490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8"/>
      <c r="P47" s="390" t="s">
        <v>150</v>
      </c>
      <c r="Q47" s="532"/>
      <c r="R47" s="334">
        <v>595851139</v>
      </c>
      <c r="S47" s="334">
        <v>316612371</v>
      </c>
      <c r="T47" s="334">
        <v>130536739</v>
      </c>
      <c r="U47" s="334">
        <v>44997000</v>
      </c>
      <c r="V47" s="334">
        <v>9682190</v>
      </c>
      <c r="W47" s="334">
        <v>1425802581</v>
      </c>
      <c r="X47" s="282">
        <v>2523482020</v>
      </c>
      <c r="Y47" s="335">
        <v>37</v>
      </c>
    </row>
    <row r="48" spans="1:25" s="9" customFormat="1" ht="18" customHeight="1">
      <c r="A48" s="493">
        <v>3</v>
      </c>
      <c r="B48" s="493"/>
      <c r="C48" s="487">
        <v>16099356</v>
      </c>
      <c r="D48" s="488"/>
      <c r="E48" s="488">
        <v>6615517</v>
      </c>
      <c r="F48" s="488"/>
      <c r="G48" s="488">
        <v>1805569</v>
      </c>
      <c r="H48" s="488"/>
      <c r="I48" s="488">
        <v>355225</v>
      </c>
      <c r="J48" s="488"/>
      <c r="K48" s="488">
        <v>11746</v>
      </c>
      <c r="L48" s="488"/>
      <c r="M48" s="488">
        <v>1152935</v>
      </c>
      <c r="N48" s="488"/>
      <c r="O48" s="8"/>
      <c r="P48" s="530" t="s">
        <v>151</v>
      </c>
      <c r="Q48" s="531"/>
      <c r="R48" s="334">
        <v>479865502</v>
      </c>
      <c r="S48" s="334">
        <v>135628909</v>
      </c>
      <c r="T48" s="334">
        <v>105082909</v>
      </c>
      <c r="U48" s="334" t="s">
        <v>438</v>
      </c>
      <c r="V48" s="334">
        <v>3857080</v>
      </c>
      <c r="W48" s="334">
        <v>842156955</v>
      </c>
      <c r="X48" s="282">
        <v>1566591358</v>
      </c>
      <c r="Y48" s="335">
        <v>23</v>
      </c>
    </row>
    <row r="49" spans="1:25" s="9" customFormat="1" ht="18" customHeight="1">
      <c r="A49" s="491"/>
      <c r="B49" s="491"/>
      <c r="C49" s="489"/>
      <c r="D49" s="490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P49" s="390" t="s">
        <v>152</v>
      </c>
      <c r="Q49" s="532"/>
      <c r="R49" s="334">
        <v>165312036</v>
      </c>
      <c r="S49" s="334">
        <v>70107952</v>
      </c>
      <c r="T49" s="334">
        <v>21002772</v>
      </c>
      <c r="U49" s="334">
        <v>6852000</v>
      </c>
      <c r="V49" s="334">
        <v>2732880</v>
      </c>
      <c r="W49" s="334">
        <v>253508958</v>
      </c>
      <c r="X49" s="282">
        <v>519016596</v>
      </c>
      <c r="Y49" s="335">
        <v>7.6</v>
      </c>
    </row>
    <row r="50" spans="1:25" ht="18" customHeight="1">
      <c r="A50" s="493">
        <v>4</v>
      </c>
      <c r="B50" s="493"/>
      <c r="C50" s="487">
        <v>14970276</v>
      </c>
      <c r="D50" s="488"/>
      <c r="E50" s="488">
        <v>7904694</v>
      </c>
      <c r="F50" s="488"/>
      <c r="G50" s="488">
        <v>1769601</v>
      </c>
      <c r="H50" s="488"/>
      <c r="I50" s="488">
        <v>471672</v>
      </c>
      <c r="J50" s="488"/>
      <c r="K50" s="488">
        <v>8768</v>
      </c>
      <c r="L50" s="488"/>
      <c r="M50" s="488">
        <v>1334932</v>
      </c>
      <c r="N50" s="488"/>
      <c r="O50" s="8"/>
      <c r="P50" s="533" t="s">
        <v>153</v>
      </c>
      <c r="Q50" s="534"/>
      <c r="R50" s="75">
        <v>4244883</v>
      </c>
      <c r="S50" s="75">
        <v>756365</v>
      </c>
      <c r="T50" s="334" t="s">
        <v>438</v>
      </c>
      <c r="U50" s="334" t="s">
        <v>438</v>
      </c>
      <c r="V50" s="334" t="s">
        <v>438</v>
      </c>
      <c r="W50" s="75">
        <v>7359950</v>
      </c>
      <c r="X50" s="76">
        <v>12361198</v>
      </c>
      <c r="Y50" s="307">
        <v>0.2</v>
      </c>
    </row>
    <row r="51" spans="1:25" ht="18" customHeight="1">
      <c r="A51" s="450"/>
      <c r="B51" s="450"/>
      <c r="C51" s="415"/>
      <c r="D51" s="416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129"/>
      <c r="P51" s="406" t="s">
        <v>154</v>
      </c>
      <c r="Q51" s="480"/>
      <c r="R51" s="75">
        <v>900689573</v>
      </c>
      <c r="S51" s="76">
        <v>259971207</v>
      </c>
      <c r="T51" s="76">
        <v>130571371</v>
      </c>
      <c r="U51" s="76">
        <v>9394000</v>
      </c>
      <c r="V51" s="75">
        <v>4057640</v>
      </c>
      <c r="W51" s="76">
        <v>394946470</v>
      </c>
      <c r="X51" s="76">
        <v>1699630261</v>
      </c>
      <c r="Y51" s="307">
        <v>24.5</v>
      </c>
    </row>
    <row r="52" spans="1:25" ht="18" customHeight="1">
      <c r="A52" s="495">
        <v>5</v>
      </c>
      <c r="B52" s="495"/>
      <c r="C52" s="496">
        <v>13920251</v>
      </c>
      <c r="D52" s="494"/>
      <c r="E52" s="494">
        <v>9822091</v>
      </c>
      <c r="F52" s="494"/>
      <c r="G52" s="494">
        <v>1676459</v>
      </c>
      <c r="H52" s="494"/>
      <c r="I52" s="494">
        <v>605427</v>
      </c>
      <c r="J52" s="494"/>
      <c r="K52" s="494">
        <v>7053</v>
      </c>
      <c r="L52" s="494"/>
      <c r="M52" s="494">
        <v>1344466</v>
      </c>
      <c r="N52" s="494"/>
      <c r="O52" s="129"/>
      <c r="P52" s="526" t="s">
        <v>155</v>
      </c>
      <c r="Q52" s="527"/>
      <c r="R52" s="337">
        <v>2217393467</v>
      </c>
      <c r="S52" s="337">
        <v>832812539</v>
      </c>
      <c r="T52" s="337">
        <v>396948140</v>
      </c>
      <c r="U52" s="337">
        <v>61243000</v>
      </c>
      <c r="V52" s="337">
        <v>21100610</v>
      </c>
      <c r="W52" s="337">
        <v>3283709262</v>
      </c>
      <c r="X52" s="337">
        <v>6813207018</v>
      </c>
      <c r="Y52" s="308">
        <v>100</v>
      </c>
    </row>
    <row r="53" spans="1:23" ht="18" customHeight="1">
      <c r="A53" s="87" t="s">
        <v>132</v>
      </c>
      <c r="B53" s="149"/>
      <c r="C53" s="209"/>
      <c r="D53" s="209"/>
      <c r="E53" s="209"/>
      <c r="F53" s="101"/>
      <c r="G53" s="210"/>
      <c r="H53" s="101"/>
      <c r="I53" s="210"/>
      <c r="J53" s="101"/>
      <c r="L53" s="149"/>
      <c r="M53" s="149"/>
      <c r="N53" s="208"/>
      <c r="P53" s="87" t="s">
        <v>280</v>
      </c>
      <c r="Q53" s="211"/>
      <c r="R53" s="211"/>
      <c r="S53" s="212"/>
      <c r="T53" s="212"/>
      <c r="U53" s="212"/>
      <c r="V53" s="211"/>
      <c r="W53" s="213"/>
    </row>
    <row r="54" spans="1:24" ht="18" customHeight="1">
      <c r="A54" s="87"/>
      <c r="B54" s="149"/>
      <c r="C54" s="186"/>
      <c r="D54" s="186"/>
      <c r="E54" s="186"/>
      <c r="G54" s="186"/>
      <c r="H54" s="165"/>
      <c r="I54" s="165"/>
      <c r="J54" s="165"/>
      <c r="K54" s="210"/>
      <c r="L54" s="101"/>
      <c r="M54" s="210"/>
      <c r="N54" s="208"/>
      <c r="O54" s="198"/>
      <c r="P54" s="149" t="s">
        <v>386</v>
      </c>
      <c r="Q54" s="96"/>
      <c r="R54" s="209"/>
      <c r="S54" s="209"/>
      <c r="T54" s="214"/>
      <c r="U54" s="214"/>
      <c r="V54" s="212"/>
      <c r="W54" s="211"/>
      <c r="X54" s="213"/>
    </row>
    <row r="55" spans="1:25" ht="18" customHeight="1">
      <c r="A55" s="149"/>
      <c r="B55" s="149"/>
      <c r="C55" s="149"/>
      <c r="D55" s="149"/>
      <c r="E55" s="149"/>
      <c r="G55" s="149"/>
      <c r="H55" s="149"/>
      <c r="I55" s="149"/>
      <c r="J55" s="149"/>
      <c r="K55" s="165"/>
      <c r="L55" s="186"/>
      <c r="M55" s="186"/>
      <c r="O55" s="198"/>
      <c r="P55" s="86"/>
      <c r="Q55" s="86"/>
      <c r="R55" s="96"/>
      <c r="S55" s="209"/>
      <c r="T55" s="209"/>
      <c r="U55" s="209"/>
      <c r="V55" s="214"/>
      <c r="W55" s="209"/>
      <c r="X55" s="211"/>
      <c r="Y55" s="36"/>
    </row>
    <row r="56" spans="1:25" ht="18" customHeight="1">
      <c r="A56" s="149"/>
      <c r="B56" s="149"/>
      <c r="C56" s="149"/>
      <c r="E56" s="149"/>
      <c r="G56" s="149"/>
      <c r="H56" s="149"/>
      <c r="I56" s="149"/>
      <c r="J56" s="149"/>
      <c r="K56" s="149"/>
      <c r="L56" s="149"/>
      <c r="M56" s="149"/>
      <c r="O56" s="86"/>
      <c r="P56" s="161"/>
      <c r="Q56" s="86"/>
      <c r="R56" s="96"/>
      <c r="S56" s="209"/>
      <c r="T56" s="209"/>
      <c r="U56" s="209"/>
      <c r="V56" s="214"/>
      <c r="W56" s="209"/>
      <c r="X56" s="211"/>
      <c r="Y56" s="213"/>
    </row>
    <row r="57" spans="1:25" ht="18" customHeight="1">
      <c r="A57" s="149"/>
      <c r="B57" s="149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49"/>
      <c r="O57" s="161"/>
      <c r="P57" s="161"/>
      <c r="Q57" s="86"/>
      <c r="R57" s="96"/>
      <c r="S57" s="209"/>
      <c r="T57" s="209"/>
      <c r="U57" s="209"/>
      <c r="V57" s="209"/>
      <c r="W57" s="209"/>
      <c r="X57" s="211"/>
      <c r="Y57" s="213"/>
    </row>
    <row r="58" spans="1:25" ht="18" customHeight="1">
      <c r="A58" s="207"/>
      <c r="B58" s="198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P58" s="161"/>
      <c r="Q58" s="86"/>
      <c r="R58" s="96"/>
      <c r="S58" s="209"/>
      <c r="T58" s="209"/>
      <c r="U58" s="209"/>
      <c r="V58" s="209"/>
      <c r="W58" s="209"/>
      <c r="X58" s="211"/>
      <c r="Y58" s="213"/>
    </row>
    <row r="59" spans="1:25" ht="18" customHeight="1">
      <c r="A59" s="149"/>
      <c r="B59" s="149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49"/>
      <c r="P59" s="86"/>
      <c r="Q59" s="86"/>
      <c r="R59" s="96"/>
      <c r="S59" s="209"/>
      <c r="T59" s="209"/>
      <c r="U59" s="209"/>
      <c r="V59" s="209"/>
      <c r="W59" s="209"/>
      <c r="X59" s="211"/>
      <c r="Y59" s="213"/>
    </row>
    <row r="60" spans="1:25" ht="18" customHeight="1">
      <c r="A60" s="207"/>
      <c r="B60" s="198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P60" s="161"/>
      <c r="Q60" s="86"/>
      <c r="R60" s="96"/>
      <c r="S60" s="209"/>
      <c r="T60" s="209"/>
      <c r="U60" s="209"/>
      <c r="V60" s="209"/>
      <c r="W60" s="209"/>
      <c r="X60" s="211"/>
      <c r="Y60" s="213"/>
    </row>
    <row r="61" spans="1:25" ht="18" customHeight="1">
      <c r="A61" s="149"/>
      <c r="B61" s="159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49"/>
      <c r="P61" s="161"/>
      <c r="Q61" s="86"/>
      <c r="R61" s="96"/>
      <c r="S61" s="214"/>
      <c r="T61" s="214"/>
      <c r="U61" s="214"/>
      <c r="V61" s="214"/>
      <c r="W61" s="214"/>
      <c r="X61" s="211"/>
      <c r="Y61" s="213"/>
    </row>
    <row r="62" spans="1:25" ht="18" customHeight="1">
      <c r="A62" s="115"/>
      <c r="B62" s="68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P62" s="161"/>
      <c r="Q62" s="86"/>
      <c r="R62" s="96"/>
      <c r="S62" s="214"/>
      <c r="T62" s="214"/>
      <c r="U62" s="214"/>
      <c r="V62" s="214"/>
      <c r="W62" s="214"/>
      <c r="X62" s="211"/>
      <c r="Y62" s="215"/>
    </row>
    <row r="63" spans="1:25" ht="18" customHeight="1">
      <c r="A63" s="186"/>
      <c r="B63" s="149"/>
      <c r="C63" s="209"/>
      <c r="D63" s="209"/>
      <c r="E63" s="209"/>
      <c r="F63" s="101"/>
      <c r="G63" s="210"/>
      <c r="H63" s="101"/>
      <c r="I63" s="210"/>
      <c r="J63" s="101"/>
      <c r="K63" s="149"/>
      <c r="L63" s="149"/>
      <c r="M63" s="149"/>
      <c r="N63" s="210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r="64" spans="1:25" ht="18" customHeight="1">
      <c r="A64" s="87"/>
      <c r="B64" s="149"/>
      <c r="C64" s="186"/>
      <c r="D64" s="186"/>
      <c r="E64" s="186"/>
      <c r="F64" s="149"/>
      <c r="G64" s="186"/>
      <c r="H64" s="186"/>
      <c r="I64" s="186"/>
      <c r="J64" s="186"/>
      <c r="K64" s="210"/>
      <c r="L64" s="101"/>
      <c r="M64" s="210"/>
      <c r="N64" s="165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spans="1:25" ht="18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86"/>
      <c r="L65" s="186"/>
      <c r="M65" s="186"/>
      <c r="N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r="66" spans="1:25" ht="1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r="67" spans="1:25" ht="1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210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r="68" spans="1:25" ht="15" customHeight="1">
      <c r="A68" s="149"/>
      <c r="B68" s="149"/>
      <c r="C68" s="149"/>
      <c r="D68" s="38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65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r="69" spans="1:25" ht="15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r="70" spans="11:25" ht="15" customHeight="1">
      <c r="K70" s="149"/>
      <c r="L70" s="149"/>
      <c r="M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r="71" spans="15:25" ht="15" customHeight="1"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spans="15:25" ht="15" customHeight="1"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r="73" spans="15:25" ht="15" customHeight="1"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5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spans="1:25" ht="21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spans="1:13" ht="21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s="9" customFormat="1" ht="21" customHeight="1">
      <c r="A77" s="139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</row>
    <row r="78" spans="1:13" s="9" customFormat="1" ht="21" customHeight="1">
      <c r="A78" s="10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</row>
    <row r="79" spans="1:13" s="9" customFormat="1" ht="21" customHeight="1">
      <c r="A79" s="23"/>
      <c r="B79" s="32"/>
      <c r="C79" s="32"/>
      <c r="D79" s="32"/>
      <c r="E79" s="32"/>
      <c r="F79" s="32"/>
      <c r="G79" s="16"/>
      <c r="H79" s="32"/>
      <c r="I79" s="16"/>
      <c r="J79" s="33"/>
      <c r="K79" s="16"/>
      <c r="L79" s="33"/>
      <c r="M79" s="16"/>
    </row>
    <row r="80" spans="1:13" s="9" customFormat="1" ht="14.25">
      <c r="A80" s="10"/>
      <c r="B80" s="195"/>
      <c r="C80" s="25"/>
      <c r="D80" s="25"/>
      <c r="E80" s="25"/>
      <c r="F80" s="25"/>
      <c r="G80" s="25"/>
      <c r="H80" s="25"/>
      <c r="I80" s="25"/>
      <c r="J80" s="25"/>
      <c r="K80" s="49"/>
      <c r="L80" s="49"/>
      <c r="M80" s="16"/>
    </row>
    <row r="81" spans="1:13" s="9" customFormat="1" ht="14.25">
      <c r="A81" s="195"/>
      <c r="B81" s="195"/>
      <c r="C81" s="25"/>
      <c r="D81" s="25"/>
      <c r="E81" s="25"/>
      <c r="F81" s="25"/>
      <c r="G81" s="25"/>
      <c r="H81" s="25"/>
      <c r="I81" s="25"/>
      <c r="J81" s="25"/>
      <c r="K81" s="49"/>
      <c r="L81" s="49"/>
      <c r="M81" s="16"/>
    </row>
    <row r="82" spans="1:13" s="9" customFormat="1" ht="14.25">
      <c r="A82" s="195"/>
      <c r="B82" s="195"/>
      <c r="C82" s="25"/>
      <c r="D82" s="25"/>
      <c r="E82" s="25"/>
      <c r="F82" s="25"/>
      <c r="G82" s="25"/>
      <c r="H82" s="25"/>
      <c r="I82" s="25"/>
      <c r="J82" s="25"/>
      <c r="K82" s="49"/>
      <c r="L82" s="49"/>
      <c r="M82" s="16"/>
    </row>
    <row r="83" spans="1:13" s="9" customFormat="1" ht="14.25">
      <c r="A83" s="16"/>
      <c r="B83" s="195"/>
      <c r="C83" s="25"/>
      <c r="D83" s="25"/>
      <c r="E83" s="25"/>
      <c r="F83" s="25"/>
      <c r="G83" s="25"/>
      <c r="H83" s="25"/>
      <c r="I83" s="25"/>
      <c r="J83" s="25"/>
      <c r="K83" s="21"/>
      <c r="L83" s="21"/>
      <c r="M83" s="21"/>
    </row>
    <row r="84" spans="1:13" s="9" customFormat="1" ht="14.25">
      <c r="A84" s="10"/>
      <c r="B84" s="19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s="9" customFormat="1" ht="14.25">
      <c r="A85" s="16"/>
      <c r="B85" s="1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16"/>
    </row>
    <row r="86" spans="1:13" s="9" customFormat="1" ht="14.25">
      <c r="A86" s="336"/>
      <c r="B86" s="19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s="9" customFormat="1" ht="14.25">
      <c r="A87" s="16"/>
      <c r="B87" s="1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16"/>
    </row>
    <row r="88" spans="1:13" s="9" customFormat="1" ht="14.25">
      <c r="A88" s="336"/>
      <c r="B88" s="19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s="9" customFormat="1" ht="14.25">
      <c r="A89" s="16"/>
      <c r="B89" s="1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6"/>
    </row>
    <row r="90" spans="1:13" s="9" customFormat="1" ht="14.25">
      <c r="A90" s="336"/>
      <c r="B90" s="19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s="9" customFormat="1" ht="14.25">
      <c r="A91" s="16"/>
      <c r="B91" s="19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16"/>
    </row>
    <row r="92" spans="1:13" ht="14.25">
      <c r="A92" s="115"/>
      <c r="B92" s="68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4.25">
      <c r="A93" s="186"/>
      <c r="B93" s="149"/>
      <c r="C93" s="209"/>
      <c r="D93" s="209"/>
      <c r="E93" s="209"/>
      <c r="F93" s="101"/>
      <c r="G93" s="210"/>
      <c r="H93" s="101"/>
      <c r="I93" s="210"/>
      <c r="J93" s="101"/>
      <c r="K93" s="149"/>
      <c r="L93" s="149"/>
      <c r="M93" s="149"/>
    </row>
    <row r="94" spans="1:13" ht="14.25">
      <c r="A94" s="87"/>
      <c r="B94" s="149"/>
      <c r="C94" s="186"/>
      <c r="D94" s="186"/>
      <c r="E94" s="186"/>
      <c r="F94" s="149"/>
      <c r="G94" s="186"/>
      <c r="H94" s="186"/>
      <c r="I94" s="186"/>
      <c r="J94" s="186"/>
      <c r="K94" s="210"/>
      <c r="L94" s="101"/>
      <c r="M94" s="210"/>
    </row>
    <row r="95" spans="1:13" ht="14.2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86"/>
      <c r="L95" s="186"/>
      <c r="M95" s="186"/>
    </row>
    <row r="96" spans="1:13" ht="14.2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1:13" ht="14.2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ht="14.25">
      <c r="A98" s="149"/>
      <c r="B98" s="149"/>
      <c r="C98" s="149"/>
      <c r="D98" s="38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1:13" ht="14.2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</sheetData>
  <sheetProtection/>
  <mergeCells count="146">
    <mergeCell ref="A2:N2"/>
    <mergeCell ref="P2:Y2"/>
    <mergeCell ref="A3:N3"/>
    <mergeCell ref="P3:Y3"/>
    <mergeCell ref="A5:B7"/>
    <mergeCell ref="C5:H5"/>
    <mergeCell ref="I5:N5"/>
    <mergeCell ref="P5:P8"/>
    <mergeCell ref="A8:B8"/>
    <mergeCell ref="X7:X8"/>
    <mergeCell ref="Q5:Q8"/>
    <mergeCell ref="R5:R8"/>
    <mergeCell ref="S5:S8"/>
    <mergeCell ref="T5:T8"/>
    <mergeCell ref="W7:W8"/>
    <mergeCell ref="U5:U8"/>
    <mergeCell ref="V5:V8"/>
    <mergeCell ref="W5:X6"/>
    <mergeCell ref="AH5:AH7"/>
    <mergeCell ref="C6:C7"/>
    <mergeCell ref="D6:D7"/>
    <mergeCell ref="H6:H7"/>
    <mergeCell ref="I6:I7"/>
    <mergeCell ref="J6:J7"/>
    <mergeCell ref="N6:N7"/>
    <mergeCell ref="AE6:AF6"/>
    <mergeCell ref="AG6:AG7"/>
    <mergeCell ref="Y5:Y8"/>
    <mergeCell ref="P18:X18"/>
    <mergeCell ref="A13:B13"/>
    <mergeCell ref="P52:Q52"/>
    <mergeCell ref="P45:Q45"/>
    <mergeCell ref="P46:Q46"/>
    <mergeCell ref="P47:Q47"/>
    <mergeCell ref="P51:Q51"/>
    <mergeCell ref="P50:Q50"/>
    <mergeCell ref="P49:Q49"/>
    <mergeCell ref="P48:Q48"/>
    <mergeCell ref="A10:B10"/>
    <mergeCell ref="A11:B11"/>
    <mergeCell ref="A12:B12"/>
    <mergeCell ref="A14:B14"/>
    <mergeCell ref="A29:B29"/>
    <mergeCell ref="A32:B32"/>
    <mergeCell ref="A26:B26"/>
    <mergeCell ref="A27:B27"/>
    <mergeCell ref="A28:B28"/>
    <mergeCell ref="T42:T43"/>
    <mergeCell ref="P44:Q44"/>
    <mergeCell ref="A31:B31"/>
    <mergeCell ref="A30:B30"/>
    <mergeCell ref="R42:R43"/>
    <mergeCell ref="S42:S43"/>
    <mergeCell ref="E44:F44"/>
    <mergeCell ref="G44:H44"/>
    <mergeCell ref="M43:N43"/>
    <mergeCell ref="K41:L42"/>
    <mergeCell ref="E43:F43"/>
    <mergeCell ref="G43:H43"/>
    <mergeCell ref="I43:J43"/>
    <mergeCell ref="K43:L43"/>
    <mergeCell ref="C43:D43"/>
    <mergeCell ref="Y42:Y43"/>
    <mergeCell ref="U42:U43"/>
    <mergeCell ref="V42:V43"/>
    <mergeCell ref="W42:W43"/>
    <mergeCell ref="X42:X43"/>
    <mergeCell ref="I44:J44"/>
    <mergeCell ref="M44:N44"/>
    <mergeCell ref="E45:F45"/>
    <mergeCell ref="G45:H45"/>
    <mergeCell ref="I45:J45"/>
    <mergeCell ref="K45:L45"/>
    <mergeCell ref="M45:N45"/>
    <mergeCell ref="K44:L44"/>
    <mergeCell ref="E46:F46"/>
    <mergeCell ref="G46:H46"/>
    <mergeCell ref="I46:J46"/>
    <mergeCell ref="K46:L46"/>
    <mergeCell ref="E48:F48"/>
    <mergeCell ref="G48:H48"/>
    <mergeCell ref="I48:J48"/>
    <mergeCell ref="E47:F47"/>
    <mergeCell ref="G47:H47"/>
    <mergeCell ref="I47:J47"/>
    <mergeCell ref="K47:L47"/>
    <mergeCell ref="E49:F49"/>
    <mergeCell ref="G49:H49"/>
    <mergeCell ref="I49:J49"/>
    <mergeCell ref="K49:L49"/>
    <mergeCell ref="E51:F51"/>
    <mergeCell ref="G51:H51"/>
    <mergeCell ref="I51:J51"/>
    <mergeCell ref="K50:L50"/>
    <mergeCell ref="E50:F50"/>
    <mergeCell ref="G50:H50"/>
    <mergeCell ref="I50:J50"/>
    <mergeCell ref="A38:M38"/>
    <mergeCell ref="E40:L40"/>
    <mergeCell ref="M40:N42"/>
    <mergeCell ref="E41:F42"/>
    <mergeCell ref="G41:H42"/>
    <mergeCell ref="I41:J42"/>
    <mergeCell ref="A40:B42"/>
    <mergeCell ref="C40:D42"/>
    <mergeCell ref="E52:F52"/>
    <mergeCell ref="G52:H52"/>
    <mergeCell ref="I52:J52"/>
    <mergeCell ref="A52:B52"/>
    <mergeCell ref="C52:D52"/>
    <mergeCell ref="K52:L52"/>
    <mergeCell ref="M52:N52"/>
    <mergeCell ref="P40:Y40"/>
    <mergeCell ref="K51:L51"/>
    <mergeCell ref="M51:N51"/>
    <mergeCell ref="M50:N50"/>
    <mergeCell ref="M49:N49"/>
    <mergeCell ref="K48:L48"/>
    <mergeCell ref="M46:N46"/>
    <mergeCell ref="M48:N48"/>
    <mergeCell ref="M47:N47"/>
    <mergeCell ref="A51:B51"/>
    <mergeCell ref="A49:B49"/>
    <mergeCell ref="A45:B45"/>
    <mergeCell ref="A43:B43"/>
    <mergeCell ref="A44:B44"/>
    <mergeCell ref="A46:B46"/>
    <mergeCell ref="A48:B48"/>
    <mergeCell ref="A47:B47"/>
    <mergeCell ref="A50:B50"/>
    <mergeCell ref="C44:D44"/>
    <mergeCell ref="C46:D46"/>
    <mergeCell ref="C48:D48"/>
    <mergeCell ref="C50:D50"/>
    <mergeCell ref="C51:D51"/>
    <mergeCell ref="C49:D49"/>
    <mergeCell ref="C47:D47"/>
    <mergeCell ref="C45:D45"/>
    <mergeCell ref="P34:Q35"/>
    <mergeCell ref="P36:Q37"/>
    <mergeCell ref="P20:R20"/>
    <mergeCell ref="P21:Q23"/>
    <mergeCell ref="P24:Q26"/>
    <mergeCell ref="P27:Q29"/>
    <mergeCell ref="P30:Q31"/>
    <mergeCell ref="P32:Q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2"/>
  <rowBreaks count="1" manualBreakCount="1">
    <brk id="57" max="255" man="1"/>
  </rowBreaks>
  <colBreaks count="1" manualBreakCount="1">
    <brk id="26" max="65535" man="1"/>
  </colBreaks>
  <ignoredErrors>
    <ignoredError sqref="K7:M7 E7:G7 P11:P1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8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59765625" style="140" customWidth="1"/>
    <col min="2" max="2" width="11.59765625" style="140" customWidth="1"/>
    <col min="3" max="3" width="12.09765625" style="140" customWidth="1"/>
    <col min="4" max="4" width="12.3984375" style="140" customWidth="1"/>
    <col min="5" max="5" width="12.09765625" style="140" customWidth="1"/>
    <col min="6" max="6" width="13.19921875" style="140" bestFit="1" customWidth="1"/>
    <col min="7" max="8" width="2.59765625" style="140" customWidth="1"/>
    <col min="9" max="9" width="12.09765625" style="140" customWidth="1"/>
    <col min="10" max="10" width="11.3984375" style="140" customWidth="1"/>
    <col min="11" max="11" width="11.8984375" style="140" customWidth="1"/>
    <col min="12" max="12" width="11.3984375" style="140" customWidth="1"/>
    <col min="13" max="13" width="13.8984375" style="140" bestFit="1" customWidth="1"/>
    <col min="14" max="14" width="9.19921875" style="140" customWidth="1"/>
    <col min="15" max="15" width="9.59765625" style="140" customWidth="1"/>
    <col min="16" max="16" width="3.09765625" style="140" customWidth="1"/>
    <col min="17" max="17" width="12.5" style="140" customWidth="1"/>
    <col min="18" max="18" width="13.19921875" style="140" customWidth="1"/>
    <col min="19" max="19" width="10.69921875" style="140" customWidth="1"/>
    <col min="20" max="20" width="13.5" style="140" customWidth="1"/>
    <col min="21" max="21" width="12.09765625" style="140" customWidth="1"/>
    <col min="22" max="22" width="12.8984375" style="140" customWidth="1"/>
    <col min="23" max="23" width="11.5" style="140" customWidth="1"/>
    <col min="24" max="24" width="11.59765625" style="140" customWidth="1"/>
    <col min="25" max="25" width="11.19921875" style="140" customWidth="1"/>
    <col min="26" max="27" width="11.5" style="140" customWidth="1"/>
    <col min="28" max="28" width="12.69921875" style="140" customWidth="1"/>
    <col min="29" max="29" width="8.69921875" style="140" customWidth="1"/>
    <col min="30" max="33" width="7.59765625" style="140" customWidth="1"/>
    <col min="34" max="16384" width="10.59765625" style="140" customWidth="1"/>
  </cols>
  <sheetData>
    <row r="1" spans="1:33" s="2" customFormat="1" ht="19.5" customHeight="1">
      <c r="A1" s="1" t="s">
        <v>281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7" t="s">
        <v>282</v>
      </c>
      <c r="AC1" s="82"/>
      <c r="AD1" s="82"/>
      <c r="AE1" s="82"/>
      <c r="AF1" s="82"/>
      <c r="AG1" s="83"/>
    </row>
    <row r="2" spans="1:33" s="9" customFormat="1" ht="19.5" customHeight="1">
      <c r="A2" s="139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22"/>
      <c r="N2" s="139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9" customFormat="1" ht="16.5" customHeight="1">
      <c r="A3" s="387" t="s">
        <v>363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223"/>
      <c r="O3" s="387" t="s">
        <v>458</v>
      </c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195"/>
      <c r="AC3" s="195"/>
      <c r="AD3" s="195"/>
      <c r="AE3" s="195"/>
      <c r="AF3" s="195"/>
      <c r="AG3" s="195"/>
    </row>
    <row r="4" spans="1:33" s="9" customFormat="1" ht="16.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23"/>
      <c r="O4" s="388" t="s">
        <v>364</v>
      </c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195"/>
      <c r="AC4" s="16"/>
      <c r="AD4" s="16"/>
      <c r="AE4" s="16"/>
      <c r="AF4" s="16"/>
      <c r="AG4" s="16"/>
    </row>
    <row r="5" spans="1:34" s="9" customFormat="1" ht="16.5" customHeight="1" thickBot="1">
      <c r="A5" s="505" t="s">
        <v>283</v>
      </c>
      <c r="B5" s="505"/>
      <c r="C5" s="505"/>
      <c r="D5" s="620"/>
      <c r="E5" s="605" t="s">
        <v>98</v>
      </c>
      <c r="F5" s="632" t="s">
        <v>388</v>
      </c>
      <c r="G5" s="576" t="s">
        <v>284</v>
      </c>
      <c r="H5" s="388"/>
      <c r="I5" s="388"/>
      <c r="J5" s="388"/>
      <c r="K5" s="577"/>
      <c r="L5" s="605" t="s">
        <v>98</v>
      </c>
      <c r="M5" s="623" t="s">
        <v>388</v>
      </c>
      <c r="N5" s="259"/>
      <c r="P5" s="70"/>
      <c r="Q5" s="70"/>
      <c r="R5" s="70"/>
      <c r="S5" s="70"/>
      <c r="T5" s="71"/>
      <c r="U5" s="71"/>
      <c r="V5" s="71"/>
      <c r="W5" s="71"/>
      <c r="X5" s="71"/>
      <c r="Y5" s="71"/>
      <c r="Z5" s="71"/>
      <c r="AA5" s="71"/>
      <c r="AB5" s="16"/>
      <c r="AC5" s="198"/>
      <c r="AD5" s="198"/>
      <c r="AE5" s="208"/>
      <c r="AF5" s="84"/>
      <c r="AG5" s="84"/>
      <c r="AH5" s="84"/>
    </row>
    <row r="6" spans="1:34" ht="16.5" customHeight="1">
      <c r="A6" s="437"/>
      <c r="B6" s="437"/>
      <c r="C6" s="437"/>
      <c r="D6" s="579"/>
      <c r="E6" s="606"/>
      <c r="F6" s="633"/>
      <c r="G6" s="578"/>
      <c r="H6" s="437"/>
      <c r="I6" s="437"/>
      <c r="J6" s="437"/>
      <c r="K6" s="579"/>
      <c r="L6" s="606"/>
      <c r="M6" s="624"/>
      <c r="N6" s="259"/>
      <c r="O6" s="625" t="s">
        <v>206</v>
      </c>
      <c r="P6" s="625"/>
      <c r="Q6" s="626"/>
      <c r="R6" s="611" t="s">
        <v>207</v>
      </c>
      <c r="S6" s="611"/>
      <c r="T6" s="680" t="s">
        <v>210</v>
      </c>
      <c r="U6" s="680"/>
      <c r="V6" s="668" t="s">
        <v>211</v>
      </c>
      <c r="W6" s="668"/>
      <c r="X6" s="668"/>
      <c r="Y6" s="668"/>
      <c r="Z6" s="668"/>
      <c r="AA6" s="669"/>
      <c r="AB6" s="198"/>
      <c r="AC6" s="85"/>
      <c r="AD6" s="208"/>
      <c r="AE6" s="199"/>
      <c r="AF6" s="208"/>
      <c r="AG6" s="208"/>
      <c r="AH6" s="208"/>
    </row>
    <row r="7" spans="1:34" ht="16.5" customHeight="1">
      <c r="A7" s="581"/>
      <c r="B7" s="581"/>
      <c r="C7" s="581"/>
      <c r="D7" s="582"/>
      <c r="E7" s="138"/>
      <c r="F7" s="216"/>
      <c r="G7" s="580"/>
      <c r="H7" s="581"/>
      <c r="I7" s="581"/>
      <c r="J7" s="581"/>
      <c r="K7" s="582"/>
      <c r="L7" s="224"/>
      <c r="M7" s="225"/>
      <c r="N7" s="210"/>
      <c r="O7" s="627"/>
      <c r="P7" s="627"/>
      <c r="Q7" s="628"/>
      <c r="R7" s="679" t="s">
        <v>208</v>
      </c>
      <c r="S7" s="671" t="s">
        <v>209</v>
      </c>
      <c r="T7" s="671" t="s">
        <v>208</v>
      </c>
      <c r="U7" s="671" t="s">
        <v>209</v>
      </c>
      <c r="V7" s="657" t="s">
        <v>140</v>
      </c>
      <c r="W7" s="657"/>
      <c r="X7" s="671" t="s">
        <v>214</v>
      </c>
      <c r="Y7" s="671"/>
      <c r="Z7" s="657" t="s">
        <v>215</v>
      </c>
      <c r="AA7" s="670"/>
      <c r="AB7" s="85"/>
      <c r="AC7" s="59"/>
      <c r="AD7" s="199"/>
      <c r="AE7" s="199"/>
      <c r="AF7" s="199"/>
      <c r="AG7" s="199"/>
      <c r="AH7" s="199"/>
    </row>
    <row r="8" spans="1:34" ht="16.5" customHeight="1">
      <c r="A8" s="584" t="s">
        <v>439</v>
      </c>
      <c r="B8" s="584"/>
      <c r="C8" s="584"/>
      <c r="D8" s="585"/>
      <c r="E8" s="346">
        <f>SUM(E10:E19,E21,E23:E27,L8:L11,L13,L15:L25,L27)</f>
        <v>213</v>
      </c>
      <c r="F8" s="346" t="s">
        <v>440</v>
      </c>
      <c r="G8" s="226"/>
      <c r="H8" s="406" t="s">
        <v>173</v>
      </c>
      <c r="I8" s="406"/>
      <c r="J8" s="406"/>
      <c r="K8" s="480"/>
      <c r="L8" s="210">
        <v>1</v>
      </c>
      <c r="M8" s="210" t="s">
        <v>437</v>
      </c>
      <c r="N8" s="210"/>
      <c r="O8" s="627"/>
      <c r="P8" s="627"/>
      <c r="Q8" s="628"/>
      <c r="R8" s="679"/>
      <c r="S8" s="671"/>
      <c r="T8" s="671"/>
      <c r="U8" s="671"/>
      <c r="V8" s="657" t="s">
        <v>212</v>
      </c>
      <c r="W8" s="657" t="s">
        <v>213</v>
      </c>
      <c r="X8" s="657" t="s">
        <v>212</v>
      </c>
      <c r="Y8" s="657" t="s">
        <v>213</v>
      </c>
      <c r="Z8" s="657" t="s">
        <v>212</v>
      </c>
      <c r="AA8" s="670" t="s">
        <v>213</v>
      </c>
      <c r="AB8" s="59"/>
      <c r="AC8" s="59"/>
      <c r="AD8" s="199"/>
      <c r="AE8" s="199"/>
      <c r="AF8" s="199"/>
      <c r="AG8" s="199"/>
      <c r="AH8" s="199"/>
    </row>
    <row r="9" spans="1:34" ht="16.5" customHeight="1">
      <c r="A9" s="406" t="s">
        <v>285</v>
      </c>
      <c r="B9" s="406"/>
      <c r="C9" s="406"/>
      <c r="D9" s="480"/>
      <c r="E9" s="161"/>
      <c r="F9" s="136"/>
      <c r="G9" s="227"/>
      <c r="H9" s="406" t="s">
        <v>100</v>
      </c>
      <c r="I9" s="406"/>
      <c r="J9" s="406"/>
      <c r="K9" s="480"/>
      <c r="L9" s="154">
        <v>1</v>
      </c>
      <c r="M9" s="210" t="s">
        <v>437</v>
      </c>
      <c r="N9" s="210"/>
      <c r="O9" s="627"/>
      <c r="P9" s="627"/>
      <c r="Q9" s="628"/>
      <c r="R9" s="679"/>
      <c r="S9" s="671"/>
      <c r="T9" s="671"/>
      <c r="U9" s="671"/>
      <c r="V9" s="657"/>
      <c r="W9" s="657"/>
      <c r="X9" s="657"/>
      <c r="Y9" s="657"/>
      <c r="Z9" s="657"/>
      <c r="AA9" s="670"/>
      <c r="AB9" s="59"/>
      <c r="AC9" s="60"/>
      <c r="AD9" s="60"/>
      <c r="AE9" s="60"/>
      <c r="AF9" s="60"/>
      <c r="AG9" s="60"/>
      <c r="AH9" s="60"/>
    </row>
    <row r="10" spans="1:34" ht="16.5" customHeight="1">
      <c r="A10" s="159"/>
      <c r="B10" s="406" t="s">
        <v>162</v>
      </c>
      <c r="C10" s="406"/>
      <c r="D10" s="480"/>
      <c r="E10" s="210">
        <v>1</v>
      </c>
      <c r="F10" s="94">
        <v>18</v>
      </c>
      <c r="G10" s="227"/>
      <c r="H10" s="407" t="s">
        <v>174</v>
      </c>
      <c r="I10" s="407"/>
      <c r="J10" s="407"/>
      <c r="K10" s="486"/>
      <c r="L10" s="154">
        <v>1</v>
      </c>
      <c r="M10" s="374" t="s">
        <v>449</v>
      </c>
      <c r="N10" s="210"/>
      <c r="O10" s="581"/>
      <c r="P10" s="581"/>
      <c r="Q10" s="582"/>
      <c r="R10" s="149"/>
      <c r="S10" s="92" t="s">
        <v>123</v>
      </c>
      <c r="T10" s="92"/>
      <c r="U10" s="92" t="s">
        <v>123</v>
      </c>
      <c r="V10" s="116"/>
      <c r="W10" s="116"/>
      <c r="X10" s="116"/>
      <c r="Y10" s="116"/>
      <c r="Z10" s="116"/>
      <c r="AA10" s="116"/>
      <c r="AB10" s="60"/>
      <c r="AC10" s="61"/>
      <c r="AD10" s="61"/>
      <c r="AE10" s="61"/>
      <c r="AF10" s="61"/>
      <c r="AG10" s="61"/>
      <c r="AH10" s="61"/>
    </row>
    <row r="11" spans="1:34" ht="16.5" customHeight="1">
      <c r="A11" s="159"/>
      <c r="B11" s="406" t="s">
        <v>188</v>
      </c>
      <c r="C11" s="406"/>
      <c r="D11" s="480"/>
      <c r="E11" s="94">
        <v>7</v>
      </c>
      <c r="F11" s="94">
        <v>311</v>
      </c>
      <c r="G11" s="227"/>
      <c r="H11" s="407" t="s">
        <v>175</v>
      </c>
      <c r="I11" s="407"/>
      <c r="J11" s="407"/>
      <c r="K11" s="486"/>
      <c r="L11" s="154">
        <v>3</v>
      </c>
      <c r="M11" s="210" t="s">
        <v>199</v>
      </c>
      <c r="N11" s="210"/>
      <c r="O11" s="450" t="s">
        <v>232</v>
      </c>
      <c r="P11" s="450"/>
      <c r="Q11" s="629"/>
      <c r="R11" s="117">
        <v>39</v>
      </c>
      <c r="S11" s="117">
        <v>143</v>
      </c>
      <c r="T11" s="76">
        <v>9</v>
      </c>
      <c r="U11" s="228">
        <v>52</v>
      </c>
      <c r="V11" s="228">
        <v>985</v>
      </c>
      <c r="W11" s="228">
        <v>725</v>
      </c>
      <c r="X11" s="228">
        <v>181</v>
      </c>
      <c r="Y11" s="228">
        <v>36</v>
      </c>
      <c r="Z11" s="228">
        <v>804</v>
      </c>
      <c r="AA11" s="228">
        <v>689</v>
      </c>
      <c r="AB11" s="61"/>
      <c r="AC11" s="57"/>
      <c r="AD11" s="57"/>
      <c r="AE11" s="57"/>
      <c r="AF11" s="57"/>
      <c r="AG11" s="57"/>
      <c r="AH11" s="57"/>
    </row>
    <row r="12" spans="1:34" ht="16.5" customHeight="1">
      <c r="A12" s="159"/>
      <c r="B12" s="406" t="s">
        <v>286</v>
      </c>
      <c r="C12" s="406"/>
      <c r="D12" s="480"/>
      <c r="E12" s="94">
        <v>2</v>
      </c>
      <c r="F12" s="94">
        <v>2</v>
      </c>
      <c r="G12" s="583" t="s">
        <v>176</v>
      </c>
      <c r="H12" s="407"/>
      <c r="I12" s="407"/>
      <c r="J12" s="407"/>
      <c r="K12" s="486"/>
      <c r="L12" s="154"/>
      <c r="M12" s="210"/>
      <c r="N12" s="210"/>
      <c r="O12" s="621">
        <v>2</v>
      </c>
      <c r="P12" s="621"/>
      <c r="Q12" s="622"/>
      <c r="R12" s="117">
        <v>39</v>
      </c>
      <c r="S12" s="117">
        <v>210</v>
      </c>
      <c r="T12" s="117">
        <v>11</v>
      </c>
      <c r="U12" s="117">
        <v>141</v>
      </c>
      <c r="V12" s="117">
        <v>1217</v>
      </c>
      <c r="W12" s="117">
        <v>806</v>
      </c>
      <c r="X12" s="117">
        <v>148</v>
      </c>
      <c r="Y12" s="117">
        <v>11</v>
      </c>
      <c r="Z12" s="117">
        <v>1069</v>
      </c>
      <c r="AA12" s="117">
        <v>795</v>
      </c>
      <c r="AB12" s="57"/>
      <c r="AC12" s="57"/>
      <c r="AD12" s="57"/>
      <c r="AE12" s="57"/>
      <c r="AF12" s="57"/>
      <c r="AG12" s="57"/>
      <c r="AH12" s="57"/>
    </row>
    <row r="13" spans="1:34" ht="16.5" customHeight="1">
      <c r="A13" s="159"/>
      <c r="B13" s="406" t="s">
        <v>163</v>
      </c>
      <c r="C13" s="406"/>
      <c r="D13" s="480"/>
      <c r="E13" s="94">
        <v>4</v>
      </c>
      <c r="F13" s="94" t="s">
        <v>191</v>
      </c>
      <c r="G13" s="227"/>
      <c r="H13" s="575" t="s">
        <v>448</v>
      </c>
      <c r="I13" s="407"/>
      <c r="J13" s="407"/>
      <c r="K13" s="486"/>
      <c r="L13" s="210">
        <v>23</v>
      </c>
      <c r="M13" s="210" t="s">
        <v>200</v>
      </c>
      <c r="N13" s="210"/>
      <c r="O13" s="621">
        <v>3</v>
      </c>
      <c r="P13" s="621"/>
      <c r="Q13" s="622"/>
      <c r="R13" s="117">
        <v>40</v>
      </c>
      <c r="S13" s="117">
        <v>263</v>
      </c>
      <c r="T13" s="117">
        <v>21</v>
      </c>
      <c r="U13" s="117">
        <v>161</v>
      </c>
      <c r="V13" s="117">
        <v>1443</v>
      </c>
      <c r="W13" s="117">
        <v>1016</v>
      </c>
      <c r="X13" s="117">
        <v>149</v>
      </c>
      <c r="Y13" s="117">
        <v>26</v>
      </c>
      <c r="Z13" s="117">
        <v>1294</v>
      </c>
      <c r="AA13" s="117">
        <v>990</v>
      </c>
      <c r="AB13" s="57"/>
      <c r="AC13" s="229"/>
      <c r="AD13" s="57"/>
      <c r="AE13" s="57"/>
      <c r="AF13" s="57"/>
      <c r="AG13" s="57"/>
      <c r="AH13" s="57"/>
    </row>
    <row r="14" spans="1:34" ht="16.5" customHeight="1">
      <c r="A14" s="159"/>
      <c r="B14" s="406" t="s">
        <v>164</v>
      </c>
      <c r="C14" s="406"/>
      <c r="D14" s="480"/>
      <c r="E14" s="94">
        <v>2</v>
      </c>
      <c r="F14" s="94" t="s">
        <v>192</v>
      </c>
      <c r="G14" s="583" t="s">
        <v>177</v>
      </c>
      <c r="H14" s="407"/>
      <c r="I14" s="407"/>
      <c r="J14" s="407"/>
      <c r="K14" s="486"/>
      <c r="L14" s="154"/>
      <c r="M14" s="210"/>
      <c r="N14" s="210"/>
      <c r="O14" s="621">
        <v>4</v>
      </c>
      <c r="P14" s="621"/>
      <c r="Q14" s="622"/>
      <c r="R14" s="117">
        <v>41</v>
      </c>
      <c r="S14" s="117">
        <v>283</v>
      </c>
      <c r="T14" s="117">
        <v>29</v>
      </c>
      <c r="U14" s="117">
        <v>197</v>
      </c>
      <c r="V14" s="117">
        <v>1600</v>
      </c>
      <c r="W14" s="117">
        <v>876</v>
      </c>
      <c r="X14" s="117">
        <v>131</v>
      </c>
      <c r="Y14" s="117">
        <v>3</v>
      </c>
      <c r="Z14" s="117">
        <v>1469</v>
      </c>
      <c r="AA14" s="117">
        <v>873</v>
      </c>
      <c r="AB14" s="229"/>
      <c r="AC14" s="229"/>
      <c r="AD14" s="57"/>
      <c r="AE14" s="57"/>
      <c r="AF14" s="57"/>
      <c r="AG14" s="57"/>
      <c r="AH14" s="57"/>
    </row>
    <row r="15" spans="1:33" ht="16.5" customHeight="1">
      <c r="A15" s="159"/>
      <c r="B15" s="406" t="s">
        <v>189</v>
      </c>
      <c r="C15" s="406"/>
      <c r="D15" s="480"/>
      <c r="E15" s="94">
        <v>8</v>
      </c>
      <c r="F15" s="94" t="s">
        <v>437</v>
      </c>
      <c r="G15" s="227"/>
      <c r="H15" s="407" t="s">
        <v>178</v>
      </c>
      <c r="I15" s="407"/>
      <c r="J15" s="407"/>
      <c r="K15" s="486"/>
      <c r="L15" s="154">
        <v>28</v>
      </c>
      <c r="M15" s="309">
        <v>2240</v>
      </c>
      <c r="N15" s="149"/>
      <c r="O15" s="630">
        <v>5</v>
      </c>
      <c r="P15" s="630"/>
      <c r="Q15" s="631"/>
      <c r="R15" s="347">
        <v>41</v>
      </c>
      <c r="S15" s="347">
        <v>316</v>
      </c>
      <c r="T15" s="348">
        <v>29</v>
      </c>
      <c r="U15" s="349">
        <v>225</v>
      </c>
      <c r="V15" s="349">
        <f>SUM(X15,Z15)</f>
        <v>1738</v>
      </c>
      <c r="W15" s="349">
        <f>SUM(Y15,AA15)</f>
        <v>971</v>
      </c>
      <c r="X15" s="349">
        <v>133</v>
      </c>
      <c r="Y15" s="349">
        <v>4</v>
      </c>
      <c r="Z15" s="349">
        <v>1605</v>
      </c>
      <c r="AA15" s="349">
        <v>967</v>
      </c>
      <c r="AB15" s="57"/>
      <c r="AC15" s="229"/>
      <c r="AD15" s="57"/>
      <c r="AE15" s="57"/>
      <c r="AF15" s="57"/>
      <c r="AG15" s="229"/>
    </row>
    <row r="16" spans="1:33" ht="16.5" customHeight="1">
      <c r="A16" s="159"/>
      <c r="B16" s="406" t="s">
        <v>190</v>
      </c>
      <c r="C16" s="406"/>
      <c r="D16" s="480"/>
      <c r="E16" s="94">
        <v>4</v>
      </c>
      <c r="F16" s="94">
        <v>60</v>
      </c>
      <c r="G16" s="227"/>
      <c r="H16" s="407" t="s">
        <v>179</v>
      </c>
      <c r="I16" s="407"/>
      <c r="J16" s="407"/>
      <c r="K16" s="486"/>
      <c r="L16" s="154">
        <v>7</v>
      </c>
      <c r="M16" s="210">
        <v>650</v>
      </c>
      <c r="N16" s="149"/>
      <c r="O16" s="87" t="s">
        <v>220</v>
      </c>
      <c r="P16" s="87"/>
      <c r="Q16" s="94"/>
      <c r="R16" s="94"/>
      <c r="S16" s="94"/>
      <c r="T16" s="57"/>
      <c r="U16" s="57"/>
      <c r="V16" s="57"/>
      <c r="W16" s="57"/>
      <c r="X16" s="57"/>
      <c r="Y16" s="57"/>
      <c r="Z16" s="57"/>
      <c r="AA16" s="229"/>
      <c r="AB16" s="229"/>
      <c r="AC16" s="57"/>
      <c r="AD16" s="57"/>
      <c r="AE16" s="57"/>
      <c r="AF16" s="229"/>
      <c r="AG16" s="57"/>
    </row>
    <row r="17" spans="1:33" ht="16.5" customHeight="1">
      <c r="A17" s="159"/>
      <c r="B17" s="406" t="s">
        <v>165</v>
      </c>
      <c r="C17" s="406"/>
      <c r="D17" s="480"/>
      <c r="E17" s="94">
        <v>1</v>
      </c>
      <c r="F17" s="94">
        <v>21</v>
      </c>
      <c r="G17" s="227"/>
      <c r="H17" s="407" t="s">
        <v>421</v>
      </c>
      <c r="I17" s="407"/>
      <c r="J17" s="407"/>
      <c r="K17" s="486"/>
      <c r="L17" s="154">
        <v>2</v>
      </c>
      <c r="M17" s="210">
        <v>300</v>
      </c>
      <c r="N17" s="149"/>
      <c r="O17" s="186" t="s">
        <v>222</v>
      </c>
      <c r="P17" s="186"/>
      <c r="Q17" s="186"/>
      <c r="R17" s="186"/>
      <c r="S17" s="92"/>
      <c r="T17" s="57"/>
      <c r="U17" s="57"/>
      <c r="V17" s="57"/>
      <c r="W17" s="57"/>
      <c r="X17" s="229"/>
      <c r="Y17" s="57"/>
      <c r="Z17" s="229"/>
      <c r="AA17" s="229"/>
      <c r="AB17" s="229"/>
      <c r="AC17" s="57"/>
      <c r="AD17" s="57"/>
      <c r="AE17" s="57"/>
      <c r="AF17" s="57"/>
      <c r="AG17" s="57"/>
    </row>
    <row r="18" spans="1:33" ht="16.5" customHeight="1">
      <c r="A18" s="159"/>
      <c r="B18" s="406" t="s">
        <v>166</v>
      </c>
      <c r="C18" s="406"/>
      <c r="D18" s="480"/>
      <c r="E18" s="94">
        <v>2</v>
      </c>
      <c r="F18" s="94" t="s">
        <v>193</v>
      </c>
      <c r="G18" s="231"/>
      <c r="I18" s="573" t="s">
        <v>341</v>
      </c>
      <c r="J18" s="573"/>
      <c r="K18" s="217" t="s">
        <v>180</v>
      </c>
      <c r="L18" s="154">
        <v>15</v>
      </c>
      <c r="M18" s="210" t="s">
        <v>437</v>
      </c>
      <c r="N18" s="149"/>
      <c r="O18" s="149" t="s">
        <v>391</v>
      </c>
      <c r="P18" s="149"/>
      <c r="Q18" s="149"/>
      <c r="R18" s="149"/>
      <c r="S18" s="230"/>
      <c r="T18" s="57"/>
      <c r="U18" s="57"/>
      <c r="V18" s="57"/>
      <c r="W18" s="57"/>
      <c r="X18" s="57"/>
      <c r="Y18" s="57"/>
      <c r="Z18" s="57"/>
      <c r="AA18" s="57"/>
      <c r="AB18" s="229"/>
      <c r="AC18" s="57"/>
      <c r="AD18" s="57"/>
      <c r="AE18" s="57"/>
      <c r="AF18" s="57"/>
      <c r="AG18" s="229"/>
    </row>
    <row r="19" spans="1:33" ht="16.5" customHeight="1">
      <c r="A19" s="159"/>
      <c r="B19" s="406" t="s">
        <v>418</v>
      </c>
      <c r="C19" s="406"/>
      <c r="D19" s="480"/>
      <c r="E19" s="94">
        <v>1</v>
      </c>
      <c r="F19" s="94" t="s">
        <v>194</v>
      </c>
      <c r="G19" s="231"/>
      <c r="I19" s="573"/>
      <c r="J19" s="573"/>
      <c r="K19" s="217" t="s">
        <v>181</v>
      </c>
      <c r="L19" s="154">
        <v>17</v>
      </c>
      <c r="M19" s="210" t="s">
        <v>437</v>
      </c>
      <c r="N19" s="149"/>
      <c r="O19" s="87" t="s">
        <v>221</v>
      </c>
      <c r="P19" s="94"/>
      <c r="Q19" s="94"/>
      <c r="R19" s="94"/>
      <c r="S19" s="94"/>
      <c r="T19" s="57"/>
      <c r="U19" s="57"/>
      <c r="V19" s="57"/>
      <c r="W19" s="57"/>
      <c r="X19" s="57"/>
      <c r="Y19" s="57"/>
      <c r="Z19" s="57"/>
      <c r="AA19" s="229"/>
      <c r="AB19" s="229"/>
      <c r="AC19" s="57"/>
      <c r="AD19" s="57"/>
      <c r="AE19" s="57"/>
      <c r="AF19" s="57"/>
      <c r="AG19" s="57"/>
    </row>
    <row r="20" spans="1:33" ht="16.5" customHeight="1">
      <c r="A20" s="406" t="s">
        <v>167</v>
      </c>
      <c r="B20" s="406"/>
      <c r="C20" s="406"/>
      <c r="D20" s="480"/>
      <c r="E20" s="94"/>
      <c r="F20" s="94"/>
      <c r="G20" s="231"/>
      <c r="I20" s="573"/>
      <c r="J20" s="573"/>
      <c r="K20" s="217" t="s">
        <v>182</v>
      </c>
      <c r="L20" s="210">
        <v>4</v>
      </c>
      <c r="M20" s="210" t="s">
        <v>437</v>
      </c>
      <c r="N20" s="149"/>
      <c r="O20" s="186" t="s">
        <v>205</v>
      </c>
      <c r="P20" s="186"/>
      <c r="Q20" s="186"/>
      <c r="R20" s="186"/>
      <c r="S20" s="96"/>
      <c r="T20" s="57"/>
      <c r="U20" s="57"/>
      <c r="V20" s="57"/>
      <c r="W20" s="57"/>
      <c r="X20" s="57"/>
      <c r="Y20" s="57"/>
      <c r="Z20" s="57"/>
      <c r="AA20" s="57"/>
      <c r="AB20" s="229"/>
      <c r="AC20" s="149"/>
      <c r="AD20" s="149"/>
      <c r="AE20" s="149"/>
      <c r="AF20" s="149"/>
      <c r="AG20" s="149"/>
    </row>
    <row r="21" spans="1:33" ht="16.5" customHeight="1">
      <c r="A21" s="159"/>
      <c r="B21" s="406" t="s">
        <v>168</v>
      </c>
      <c r="C21" s="406"/>
      <c r="D21" s="480"/>
      <c r="E21" s="92">
        <v>3</v>
      </c>
      <c r="F21" s="94">
        <v>330</v>
      </c>
      <c r="G21" s="231"/>
      <c r="I21" s="573"/>
      <c r="J21" s="573"/>
      <c r="K21" s="217" t="s">
        <v>183</v>
      </c>
      <c r="L21" s="154">
        <v>2</v>
      </c>
      <c r="M21" s="210" t="s">
        <v>437</v>
      </c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232"/>
      <c r="AD21" s="232"/>
      <c r="AE21" s="232"/>
      <c r="AF21" s="232"/>
      <c r="AG21" s="232"/>
    </row>
    <row r="22" spans="1:35" s="9" customFormat="1" ht="16.5" customHeight="1">
      <c r="A22" s="406" t="s">
        <v>419</v>
      </c>
      <c r="B22" s="406"/>
      <c r="C22" s="406"/>
      <c r="D22" s="480"/>
      <c r="E22" s="92"/>
      <c r="F22" s="94"/>
      <c r="G22" s="231"/>
      <c r="H22" s="140"/>
      <c r="I22" s="573" t="s">
        <v>296</v>
      </c>
      <c r="J22" s="573"/>
      <c r="K22" s="217" t="s">
        <v>184</v>
      </c>
      <c r="L22" s="154">
        <v>4</v>
      </c>
      <c r="M22" s="210" t="s">
        <v>437</v>
      </c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233"/>
      <c r="AD22" s="233"/>
      <c r="AE22" s="139"/>
      <c r="AF22" s="139"/>
      <c r="AG22" s="139"/>
      <c r="AH22" s="139"/>
      <c r="AI22" s="139"/>
    </row>
    <row r="23" spans="1:42" s="9" customFormat="1" ht="16.5" customHeight="1">
      <c r="A23" s="19"/>
      <c r="B23" s="528" t="s">
        <v>171</v>
      </c>
      <c r="C23" s="528"/>
      <c r="D23" s="529"/>
      <c r="E23" s="17">
        <v>1</v>
      </c>
      <c r="F23" s="17" t="s">
        <v>195</v>
      </c>
      <c r="G23" s="234"/>
      <c r="I23" s="574"/>
      <c r="J23" s="574"/>
      <c r="K23" s="137" t="s">
        <v>180</v>
      </c>
      <c r="L23" s="18">
        <v>24</v>
      </c>
      <c r="M23" s="210" t="s">
        <v>437</v>
      </c>
      <c r="N23" s="16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J23" s="16"/>
      <c r="AK23" s="16"/>
      <c r="AL23" s="16"/>
      <c r="AM23" s="16"/>
      <c r="AN23" s="16"/>
      <c r="AO23" s="16"/>
      <c r="AP23" s="16"/>
    </row>
    <row r="24" spans="1:42" ht="16.5" customHeight="1">
      <c r="A24" s="19"/>
      <c r="B24" s="528" t="s">
        <v>169</v>
      </c>
      <c r="C24" s="528"/>
      <c r="D24" s="529"/>
      <c r="E24" s="17">
        <v>2</v>
      </c>
      <c r="F24" s="17" t="s">
        <v>287</v>
      </c>
      <c r="G24" s="234"/>
      <c r="H24" s="9"/>
      <c r="I24" s="574"/>
      <c r="J24" s="574"/>
      <c r="K24" s="137" t="s">
        <v>181</v>
      </c>
      <c r="L24" s="18">
        <v>9</v>
      </c>
      <c r="M24" s="210" t="s">
        <v>437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98"/>
      <c r="AD24" s="149"/>
      <c r="AE24" s="198"/>
      <c r="AF24" s="198"/>
      <c r="AG24" s="149"/>
      <c r="AH24" s="199"/>
      <c r="AI24" s="199"/>
      <c r="AJ24" s="149"/>
      <c r="AK24" s="149"/>
      <c r="AL24" s="149"/>
      <c r="AM24" s="149"/>
      <c r="AN24" s="149"/>
      <c r="AO24" s="149"/>
      <c r="AP24" s="149"/>
    </row>
    <row r="25" spans="1:42" s="9" customFormat="1" ht="16.5" customHeight="1">
      <c r="A25" s="159"/>
      <c r="B25" s="406" t="s">
        <v>170</v>
      </c>
      <c r="C25" s="406"/>
      <c r="D25" s="480"/>
      <c r="E25" s="94">
        <v>2</v>
      </c>
      <c r="F25" s="94" t="s">
        <v>196</v>
      </c>
      <c r="G25" s="227"/>
      <c r="H25" s="407" t="s">
        <v>185</v>
      </c>
      <c r="I25" s="407"/>
      <c r="J25" s="407"/>
      <c r="K25" s="486"/>
      <c r="L25" s="154">
        <v>28</v>
      </c>
      <c r="M25" s="210" t="s">
        <v>437</v>
      </c>
      <c r="N25" s="149"/>
      <c r="O25" s="22"/>
      <c r="P25" s="22"/>
      <c r="Q25" s="22"/>
      <c r="R25" s="22"/>
      <c r="S25" s="29"/>
      <c r="T25" s="232"/>
      <c r="U25" s="232"/>
      <c r="V25" s="232"/>
      <c r="W25" s="232"/>
      <c r="X25" s="232"/>
      <c r="Y25" s="232"/>
      <c r="Z25" s="232"/>
      <c r="AA25" s="232"/>
      <c r="AB25" s="232"/>
      <c r="AC25" s="195"/>
      <c r="AD25" s="195"/>
      <c r="AE25" s="195"/>
      <c r="AF25" s="195"/>
      <c r="AG25" s="197"/>
      <c r="AH25" s="197"/>
      <c r="AI25" s="197"/>
      <c r="AJ25" s="16"/>
      <c r="AK25" s="16"/>
      <c r="AL25" s="16"/>
      <c r="AM25" s="16"/>
      <c r="AN25" s="16"/>
      <c r="AO25" s="16"/>
      <c r="AP25" s="16"/>
    </row>
    <row r="26" spans="1:42" s="9" customFormat="1" ht="16.5" customHeight="1">
      <c r="A26" s="19"/>
      <c r="B26" s="390" t="s">
        <v>172</v>
      </c>
      <c r="C26" s="390"/>
      <c r="D26" s="532"/>
      <c r="E26" s="37">
        <v>2</v>
      </c>
      <c r="F26" s="17" t="s">
        <v>197</v>
      </c>
      <c r="G26" s="570" t="s">
        <v>186</v>
      </c>
      <c r="H26" s="528"/>
      <c r="I26" s="528"/>
      <c r="J26" s="528"/>
      <c r="K26" s="529"/>
      <c r="L26" s="37"/>
      <c r="M26" s="235"/>
      <c r="N26" s="16"/>
      <c r="O26" s="658" t="s">
        <v>295</v>
      </c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10"/>
      <c r="AD26" s="10"/>
      <c r="AE26" s="10"/>
      <c r="AF26" s="10"/>
      <c r="AG26" s="10"/>
      <c r="AH26" s="195"/>
      <c r="AI26" s="10"/>
      <c r="AJ26" s="16"/>
      <c r="AK26" s="16"/>
      <c r="AL26" s="16"/>
      <c r="AM26" s="16"/>
      <c r="AN26" s="16"/>
      <c r="AO26" s="16"/>
      <c r="AP26" s="16"/>
    </row>
    <row r="27" spans="1:42" s="9" customFormat="1" ht="16.5" customHeight="1" thickBot="1">
      <c r="A27" s="19"/>
      <c r="B27" s="481" t="s">
        <v>99</v>
      </c>
      <c r="C27" s="481"/>
      <c r="D27" s="482"/>
      <c r="E27" s="79">
        <v>1</v>
      </c>
      <c r="F27" s="79" t="s">
        <v>198</v>
      </c>
      <c r="G27" s="236"/>
      <c r="H27" s="571" t="s">
        <v>187</v>
      </c>
      <c r="I27" s="571"/>
      <c r="J27" s="571"/>
      <c r="K27" s="572"/>
      <c r="L27" s="72">
        <v>1</v>
      </c>
      <c r="M27" s="237">
        <v>1</v>
      </c>
      <c r="N27" s="16"/>
      <c r="AB27" s="33" t="s">
        <v>216</v>
      </c>
      <c r="AC27" s="50"/>
      <c r="AD27" s="50"/>
      <c r="AE27" s="50"/>
      <c r="AF27" s="50"/>
      <c r="AG27" s="50"/>
      <c r="AH27" s="50"/>
      <c r="AI27" s="50"/>
      <c r="AJ27" s="233"/>
      <c r="AK27" s="233"/>
      <c r="AL27" s="139"/>
      <c r="AM27" s="139"/>
      <c r="AN27" s="139"/>
      <c r="AO27" s="139"/>
      <c r="AP27" s="139"/>
    </row>
    <row r="28" spans="1:42" ht="16.5" customHeight="1">
      <c r="A28" s="23" t="s">
        <v>420</v>
      </c>
      <c r="B28" s="6"/>
      <c r="C28" s="6"/>
      <c r="D28" s="6"/>
      <c r="E28" s="6"/>
      <c r="F28" s="19"/>
      <c r="G28" s="25"/>
      <c r="H28" s="25"/>
      <c r="I28" s="25"/>
      <c r="J28" s="9"/>
      <c r="K28" s="9"/>
      <c r="L28" s="9"/>
      <c r="M28" s="16"/>
      <c r="N28" s="16"/>
      <c r="O28" s="664" t="s">
        <v>342</v>
      </c>
      <c r="P28" s="661"/>
      <c r="Q28" s="664" t="s">
        <v>90</v>
      </c>
      <c r="R28" s="667"/>
      <c r="S28" s="564" t="s">
        <v>343</v>
      </c>
      <c r="T28" s="398"/>
      <c r="U28" s="398"/>
      <c r="V28" s="398"/>
      <c r="W28" s="660" t="s">
        <v>91</v>
      </c>
      <c r="X28" s="661"/>
      <c r="Y28" s="660" t="s">
        <v>92</v>
      </c>
      <c r="Z28" s="661"/>
      <c r="AA28" s="560" t="s">
        <v>93</v>
      </c>
      <c r="AB28" s="560"/>
      <c r="AC28" s="50"/>
      <c r="AD28" s="50"/>
      <c r="AE28" s="50"/>
      <c r="AF28" s="50"/>
      <c r="AG28" s="50"/>
      <c r="AH28" s="50"/>
      <c r="AI28" s="50"/>
      <c r="AJ28" s="149"/>
      <c r="AK28" s="149"/>
      <c r="AL28" s="149"/>
      <c r="AM28" s="149"/>
      <c r="AN28" s="149"/>
      <c r="AO28" s="149"/>
      <c r="AP28" s="239"/>
    </row>
    <row r="29" spans="1:42" ht="16.5" customHeight="1">
      <c r="A29" s="186" t="s">
        <v>389</v>
      </c>
      <c r="B29" s="159"/>
      <c r="C29" s="159"/>
      <c r="D29" s="159"/>
      <c r="E29" s="159"/>
      <c r="F29" s="159"/>
      <c r="G29" s="138"/>
      <c r="H29" s="138"/>
      <c r="I29" s="138"/>
      <c r="M29" s="159"/>
      <c r="N29" s="149"/>
      <c r="O29" s="388"/>
      <c r="P29" s="577"/>
      <c r="Q29" s="544"/>
      <c r="R29" s="389"/>
      <c r="S29" s="672" t="s">
        <v>344</v>
      </c>
      <c r="T29" s="673"/>
      <c r="U29" s="672" t="s">
        <v>345</v>
      </c>
      <c r="V29" s="639"/>
      <c r="W29" s="662"/>
      <c r="X29" s="663"/>
      <c r="Y29" s="662"/>
      <c r="Z29" s="663"/>
      <c r="AA29" s="659"/>
      <c r="AB29" s="659"/>
      <c r="AC29" s="50"/>
      <c r="AD29" s="50"/>
      <c r="AE29" s="50"/>
      <c r="AF29" s="50"/>
      <c r="AG29" s="50"/>
      <c r="AH29" s="50"/>
      <c r="AI29" s="50"/>
      <c r="AJ29" s="198"/>
      <c r="AK29" s="136"/>
      <c r="AL29" s="198"/>
      <c r="AM29" s="198"/>
      <c r="AN29" s="160"/>
      <c r="AO29" s="199"/>
      <c r="AP29" s="199"/>
    </row>
    <row r="30" spans="2:42" ht="16.5" customHeight="1">
      <c r="B30" s="86"/>
      <c r="C30" s="86"/>
      <c r="D30" s="136"/>
      <c r="E30" s="159"/>
      <c r="F30" s="86"/>
      <c r="G30" s="138"/>
      <c r="H30" s="138"/>
      <c r="I30" s="138"/>
      <c r="M30" s="161"/>
      <c r="N30" s="149"/>
      <c r="O30" s="665"/>
      <c r="P30" s="666"/>
      <c r="Q30" s="284" t="s">
        <v>346</v>
      </c>
      <c r="R30" s="285" t="s">
        <v>347</v>
      </c>
      <c r="S30" s="285" t="s">
        <v>346</v>
      </c>
      <c r="T30" s="286" t="s">
        <v>347</v>
      </c>
      <c r="U30" s="287" t="s">
        <v>346</v>
      </c>
      <c r="V30" s="285" t="s">
        <v>347</v>
      </c>
      <c r="W30" s="285" t="s">
        <v>346</v>
      </c>
      <c r="X30" s="285" t="s">
        <v>347</v>
      </c>
      <c r="Y30" s="286" t="s">
        <v>346</v>
      </c>
      <c r="Z30" s="285" t="s">
        <v>347</v>
      </c>
      <c r="AA30" s="285" t="s">
        <v>346</v>
      </c>
      <c r="AB30" s="285" t="s">
        <v>347</v>
      </c>
      <c r="AC30" s="50"/>
      <c r="AD30" s="50"/>
      <c r="AE30" s="50"/>
      <c r="AF30" s="50"/>
      <c r="AG30" s="50"/>
      <c r="AH30" s="50"/>
      <c r="AI30" s="50"/>
      <c r="AJ30" s="198"/>
      <c r="AK30" s="198"/>
      <c r="AL30" s="198"/>
      <c r="AM30" s="198"/>
      <c r="AN30" s="199"/>
      <c r="AO30" s="199"/>
      <c r="AP30" s="199"/>
    </row>
    <row r="31" spans="1:42" ht="16.5" customHeight="1">
      <c r="A31" s="159"/>
      <c r="B31" s="86"/>
      <c r="C31" s="86"/>
      <c r="D31" s="86"/>
      <c r="E31" s="159"/>
      <c r="F31" s="159"/>
      <c r="G31" s="138"/>
      <c r="H31" s="138"/>
      <c r="I31" s="138"/>
      <c r="J31" s="240"/>
      <c r="M31" s="159"/>
      <c r="N31" s="149"/>
      <c r="O31" s="450" t="s">
        <v>232</v>
      </c>
      <c r="P31" s="629"/>
      <c r="Q31" s="288">
        <v>1503148</v>
      </c>
      <c r="R31" s="119">
        <v>67860009</v>
      </c>
      <c r="S31" s="119">
        <v>130197</v>
      </c>
      <c r="T31" s="119">
        <v>39569167</v>
      </c>
      <c r="U31" s="119">
        <v>1207218</v>
      </c>
      <c r="V31" s="289">
        <v>24720533</v>
      </c>
      <c r="W31" s="119">
        <v>76174</v>
      </c>
      <c r="X31" s="119">
        <v>1349036</v>
      </c>
      <c r="Y31" s="119">
        <v>30919</v>
      </c>
      <c r="Z31" s="119">
        <v>464652</v>
      </c>
      <c r="AA31" s="119">
        <v>58640</v>
      </c>
      <c r="AB31" s="119">
        <v>1756621</v>
      </c>
      <c r="AC31" s="112"/>
      <c r="AD31" s="112"/>
      <c r="AE31" s="112"/>
      <c r="AF31" s="112"/>
      <c r="AG31" s="112"/>
      <c r="AH31" s="112"/>
      <c r="AI31" s="112"/>
      <c r="AJ31" s="198"/>
      <c r="AK31" s="136"/>
      <c r="AL31" s="136"/>
      <c r="AM31" s="136"/>
      <c r="AN31" s="136"/>
      <c r="AO31" s="198"/>
      <c r="AP31" s="136"/>
    </row>
    <row r="32" spans="1:42" ht="16.5" customHeight="1">
      <c r="A32" s="387" t="s">
        <v>365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16"/>
      <c r="O32" s="621">
        <v>2</v>
      </c>
      <c r="P32" s="622"/>
      <c r="Q32" s="241">
        <v>1610748</v>
      </c>
      <c r="R32" s="120">
        <v>74031385</v>
      </c>
      <c r="S32" s="120">
        <v>134524</v>
      </c>
      <c r="T32" s="120">
        <v>42447713</v>
      </c>
      <c r="U32" s="120">
        <v>1286382</v>
      </c>
      <c r="V32" s="121">
        <v>26713855</v>
      </c>
      <c r="W32" s="120">
        <v>81798</v>
      </c>
      <c r="X32" s="120">
        <v>1562883</v>
      </c>
      <c r="Y32" s="120">
        <v>41309</v>
      </c>
      <c r="Z32" s="120">
        <v>610162</v>
      </c>
      <c r="AA32" s="120">
        <v>66735</v>
      </c>
      <c r="AB32" s="120">
        <v>2696772</v>
      </c>
      <c r="AC32" s="9"/>
      <c r="AD32" s="9"/>
      <c r="AE32" s="9"/>
      <c r="AF32" s="9"/>
      <c r="AG32" s="9"/>
      <c r="AH32" s="9"/>
      <c r="AI32" s="9"/>
      <c r="AJ32" s="50"/>
      <c r="AK32" s="50"/>
      <c r="AL32" s="50"/>
      <c r="AM32" s="50"/>
      <c r="AN32" s="50"/>
      <c r="AO32" s="50"/>
      <c r="AP32" s="50"/>
    </row>
    <row r="33" spans="6:42" ht="16.5" customHeight="1" thickBot="1">
      <c r="F33" s="242"/>
      <c r="G33" s="243"/>
      <c r="H33" s="243"/>
      <c r="I33" s="243"/>
      <c r="J33" s="243"/>
      <c r="K33" s="242"/>
      <c r="L33" s="242"/>
      <c r="M33" s="242"/>
      <c r="N33" s="149"/>
      <c r="O33" s="677">
        <v>3</v>
      </c>
      <c r="P33" s="678"/>
      <c r="Q33" s="238">
        <v>1733865</v>
      </c>
      <c r="R33" s="15">
        <v>80040343</v>
      </c>
      <c r="S33" s="15">
        <v>137523</v>
      </c>
      <c r="T33" s="15">
        <v>44829874</v>
      </c>
      <c r="U33" s="15">
        <v>1388117</v>
      </c>
      <c r="V33" s="47">
        <v>29758350</v>
      </c>
      <c r="W33" s="15">
        <v>89556</v>
      </c>
      <c r="X33" s="15">
        <v>1717442</v>
      </c>
      <c r="Y33" s="15">
        <v>46738</v>
      </c>
      <c r="Z33" s="15">
        <v>731180</v>
      </c>
      <c r="AA33" s="15">
        <v>71931</v>
      </c>
      <c r="AB33" s="15">
        <v>3003497</v>
      </c>
      <c r="AJ33" s="50"/>
      <c r="AK33" s="50"/>
      <c r="AL33" s="50"/>
      <c r="AM33" s="50"/>
      <c r="AN33" s="50"/>
      <c r="AO33" s="50"/>
      <c r="AP33" s="50"/>
    </row>
    <row r="34" spans="1:42" ht="16.5" customHeight="1">
      <c r="A34" s="595" t="s">
        <v>348</v>
      </c>
      <c r="B34" s="596"/>
      <c r="C34" s="599" t="s">
        <v>94</v>
      </c>
      <c r="D34" s="599" t="s">
        <v>201</v>
      </c>
      <c r="E34" s="601" t="s">
        <v>202</v>
      </c>
      <c r="F34" s="607" t="s">
        <v>204</v>
      </c>
      <c r="G34" s="608"/>
      <c r="H34" s="595" t="s">
        <v>288</v>
      </c>
      <c r="I34" s="596"/>
      <c r="J34" s="611" t="s">
        <v>289</v>
      </c>
      <c r="K34" s="599" t="s">
        <v>201</v>
      </c>
      <c r="L34" s="617" t="s">
        <v>290</v>
      </c>
      <c r="M34" s="615" t="s">
        <v>203</v>
      </c>
      <c r="N34" s="136"/>
      <c r="O34" s="621">
        <v>4</v>
      </c>
      <c r="P34" s="622"/>
      <c r="Q34" s="241">
        <v>1817390</v>
      </c>
      <c r="R34" s="120">
        <v>85166764</v>
      </c>
      <c r="S34" s="120">
        <v>136370</v>
      </c>
      <c r="T34" s="120">
        <v>47262664</v>
      </c>
      <c r="U34" s="120">
        <v>1461531</v>
      </c>
      <c r="V34" s="121">
        <v>31021953</v>
      </c>
      <c r="W34" s="120">
        <v>94572</v>
      </c>
      <c r="X34" s="120">
        <v>1930490</v>
      </c>
      <c r="Y34" s="120">
        <v>45588</v>
      </c>
      <c r="Z34" s="120">
        <v>816401</v>
      </c>
      <c r="AA34" s="120">
        <v>79329</v>
      </c>
      <c r="AB34" s="120">
        <v>4135256</v>
      </c>
      <c r="AJ34" s="50"/>
      <c r="AK34" s="50"/>
      <c r="AL34" s="50"/>
      <c r="AM34" s="50"/>
      <c r="AN34" s="50"/>
      <c r="AO34" s="50"/>
      <c r="AP34" s="50"/>
    </row>
    <row r="35" spans="1:42" ht="16.5" customHeight="1">
      <c r="A35" s="597"/>
      <c r="B35" s="598"/>
      <c r="C35" s="600"/>
      <c r="D35" s="600"/>
      <c r="E35" s="602"/>
      <c r="F35" s="609"/>
      <c r="G35" s="610"/>
      <c r="H35" s="597"/>
      <c r="I35" s="598"/>
      <c r="J35" s="612"/>
      <c r="K35" s="600"/>
      <c r="L35" s="618"/>
      <c r="M35" s="616"/>
      <c r="N35" s="136"/>
      <c r="O35" s="630">
        <v>5</v>
      </c>
      <c r="P35" s="631"/>
      <c r="Q35" s="377">
        <f>SUM(S35,U35,W35,Y35,AA35)</f>
        <v>1918410</v>
      </c>
      <c r="R35" s="350">
        <f>SUM(T35,V35,X35,Z35,AB35)</f>
        <v>91698742</v>
      </c>
      <c r="S35" s="350">
        <v>138540</v>
      </c>
      <c r="T35" s="350">
        <v>49502087</v>
      </c>
      <c r="U35" s="350">
        <v>1539010</v>
      </c>
      <c r="V35" s="351">
        <v>33596280</v>
      </c>
      <c r="W35" s="350">
        <v>98613</v>
      </c>
      <c r="X35" s="350">
        <v>2053953</v>
      </c>
      <c r="Y35" s="350">
        <v>54042</v>
      </c>
      <c r="Z35" s="350">
        <v>959273</v>
      </c>
      <c r="AA35" s="350">
        <v>88205</v>
      </c>
      <c r="AB35" s="350">
        <v>5587149</v>
      </c>
      <c r="AC35" s="145"/>
      <c r="AD35" s="145"/>
      <c r="AE35" s="145"/>
      <c r="AF35" s="129"/>
      <c r="AG35" s="129"/>
      <c r="AH35" s="129"/>
      <c r="AI35" s="129"/>
      <c r="AJ35" s="50"/>
      <c r="AK35" s="50"/>
      <c r="AL35" s="50"/>
      <c r="AM35" s="50"/>
      <c r="AN35" s="50"/>
      <c r="AO35" s="50"/>
      <c r="AP35" s="50"/>
    </row>
    <row r="36" spans="1:42" ht="16.5" customHeight="1">
      <c r="A36" s="404" t="s">
        <v>140</v>
      </c>
      <c r="B36" s="603"/>
      <c r="C36" s="376">
        <f>SUM(C38:C45,C48,C51:C54,C57:C64,J37:J41,J44:J47,J50:J55,J58:J61,J64)</f>
        <v>462</v>
      </c>
      <c r="D36" s="376">
        <f>SUM(D38:D45,D48,D51:D54,D57:D64,K37:K41,K44:K47,K50:K55,K58:K61,K64)</f>
        <v>3348</v>
      </c>
      <c r="E36" s="376">
        <f>SUM(E38:E45,E48,E51:E54,E57:E64,L37:L41,L44:L47,L50:L55,L58:L61,L64)</f>
        <v>35140</v>
      </c>
      <c r="F36" s="591">
        <f>SUM(F38:F45,F48,F51:F54,F57:F64,M37:M41,M44:M47,M50:M55,M58:M61,M64)</f>
        <v>30588</v>
      </c>
      <c r="G36" s="592">
        <f>SUM(G38:G45,G48,G51:G54,G57:G64,N37:N41,N44:N47,N50:N55,N58:N61,N64)</f>
        <v>0</v>
      </c>
      <c r="H36" s="613" t="s">
        <v>65</v>
      </c>
      <c r="I36" s="614"/>
      <c r="J36" s="244"/>
      <c r="K36" s="245"/>
      <c r="L36" s="246"/>
      <c r="M36" s="246"/>
      <c r="N36" s="246"/>
      <c r="O36" s="290" t="s">
        <v>392</v>
      </c>
      <c r="P36" s="290"/>
      <c r="Q36" s="290"/>
      <c r="R36" s="290"/>
      <c r="S36" s="290"/>
      <c r="T36" s="149"/>
      <c r="U36" s="149"/>
      <c r="V36" s="149"/>
      <c r="W36" s="149"/>
      <c r="AC36" s="245"/>
      <c r="AD36" s="291"/>
      <c r="AE36" s="291"/>
      <c r="AF36" s="291"/>
      <c r="AG36" s="291"/>
      <c r="AH36" s="291"/>
      <c r="AI36" s="245"/>
      <c r="AJ36" s="112"/>
      <c r="AK36" s="112"/>
      <c r="AL36" s="112"/>
      <c r="AM36" s="112"/>
      <c r="AN36" s="112"/>
      <c r="AO36" s="112"/>
      <c r="AP36" s="112"/>
    </row>
    <row r="37" spans="1:43" ht="16.5" customHeight="1">
      <c r="A37" s="203"/>
      <c r="B37" s="247"/>
      <c r="C37" s="53"/>
      <c r="D37" s="53"/>
      <c r="E37" s="90"/>
      <c r="F37" s="450"/>
      <c r="G37" s="590"/>
      <c r="H37" s="138"/>
      <c r="I37" s="104" t="s">
        <v>66</v>
      </c>
      <c r="J37" s="94">
        <v>13</v>
      </c>
      <c r="K37" s="299">
        <v>66</v>
      </c>
      <c r="L37" s="76">
        <v>1010</v>
      </c>
      <c r="M37" s="299">
        <v>903</v>
      </c>
      <c r="N37" s="154"/>
      <c r="O37" s="246"/>
      <c r="P37" s="246"/>
      <c r="Q37" s="245"/>
      <c r="R37" s="245"/>
      <c r="S37" s="245"/>
      <c r="T37" s="246"/>
      <c r="U37" s="246"/>
      <c r="V37" s="246"/>
      <c r="W37" s="246"/>
      <c r="X37" s="245"/>
      <c r="Y37" s="245"/>
      <c r="Z37" s="245"/>
      <c r="AA37" s="245"/>
      <c r="AB37" s="245"/>
      <c r="AC37" s="136"/>
      <c r="AD37" s="136"/>
      <c r="AE37" s="248"/>
      <c r="AF37" s="248"/>
      <c r="AG37" s="248"/>
      <c r="AH37" s="136"/>
      <c r="AI37" s="248"/>
      <c r="AJ37" s="248"/>
      <c r="AK37" s="149"/>
      <c r="AL37" s="149"/>
      <c r="AM37" s="149"/>
      <c r="AN37" s="149"/>
      <c r="AO37" s="149"/>
      <c r="AP37" s="149"/>
      <c r="AQ37" s="149"/>
    </row>
    <row r="38" spans="1:43" ht="16.5" customHeight="1">
      <c r="A38" s="406" t="s">
        <v>41</v>
      </c>
      <c r="B38" s="604"/>
      <c r="C38" s="249">
        <v>113</v>
      </c>
      <c r="D38" s="91">
        <v>1064</v>
      </c>
      <c r="E38" s="91">
        <v>10295</v>
      </c>
      <c r="F38" s="588">
        <v>9348</v>
      </c>
      <c r="G38" s="589"/>
      <c r="H38" s="92"/>
      <c r="I38" s="104" t="s">
        <v>67</v>
      </c>
      <c r="J38" s="94">
        <v>6</v>
      </c>
      <c r="K38" s="76">
        <v>28</v>
      </c>
      <c r="L38" s="76">
        <v>335</v>
      </c>
      <c r="M38" s="76">
        <v>297</v>
      </c>
      <c r="N38" s="101"/>
      <c r="O38" s="149"/>
      <c r="P38" s="149"/>
      <c r="T38" s="149"/>
      <c r="U38" s="149"/>
      <c r="V38" s="149"/>
      <c r="W38" s="149"/>
      <c r="AC38" s="56"/>
      <c r="AD38" s="56"/>
      <c r="AE38" s="248"/>
      <c r="AF38" s="248"/>
      <c r="AG38" s="248"/>
      <c r="AH38" s="56"/>
      <c r="AI38" s="248"/>
      <c r="AJ38" s="248"/>
      <c r="AK38" s="149"/>
      <c r="AL38" s="149"/>
      <c r="AM38" s="149"/>
      <c r="AN38" s="149"/>
      <c r="AO38" s="149"/>
      <c r="AP38" s="149"/>
      <c r="AQ38" s="149"/>
    </row>
    <row r="39" spans="1:43" ht="16.5" customHeight="1">
      <c r="A39" s="406" t="s">
        <v>42</v>
      </c>
      <c r="B39" s="604"/>
      <c r="C39" s="249">
        <v>26</v>
      </c>
      <c r="D39" s="91">
        <v>196</v>
      </c>
      <c r="E39" s="91">
        <v>1890</v>
      </c>
      <c r="F39" s="588">
        <v>1620</v>
      </c>
      <c r="G39" s="589"/>
      <c r="H39" s="92"/>
      <c r="I39" s="104" t="s">
        <v>68</v>
      </c>
      <c r="J39" s="92">
        <v>5</v>
      </c>
      <c r="K39" s="76">
        <v>28</v>
      </c>
      <c r="L39" s="76">
        <v>350</v>
      </c>
      <c r="M39" s="299">
        <v>323</v>
      </c>
      <c r="N39" s="154"/>
      <c r="O39" s="149"/>
      <c r="P39" s="149"/>
      <c r="T39" s="149"/>
      <c r="U39" s="149"/>
      <c r="V39" s="149"/>
      <c r="W39" s="149"/>
      <c r="AC39" s="56"/>
      <c r="AD39" s="56"/>
      <c r="AE39" s="248"/>
      <c r="AF39" s="248"/>
      <c r="AG39" s="248"/>
      <c r="AH39" s="56"/>
      <c r="AI39" s="248"/>
      <c r="AJ39" s="248"/>
      <c r="AK39" s="149"/>
      <c r="AL39" s="149"/>
      <c r="AM39" s="149"/>
      <c r="AN39" s="149"/>
      <c r="AO39" s="149"/>
      <c r="AP39" s="149"/>
      <c r="AQ39" s="149"/>
    </row>
    <row r="40" spans="1:43" ht="16.5" customHeight="1">
      <c r="A40" s="406" t="s">
        <v>43</v>
      </c>
      <c r="B40" s="604"/>
      <c r="C40" s="249">
        <v>43</v>
      </c>
      <c r="D40" s="91">
        <v>341</v>
      </c>
      <c r="E40" s="91">
        <v>3510</v>
      </c>
      <c r="F40" s="588">
        <v>3108</v>
      </c>
      <c r="G40" s="589"/>
      <c r="H40" s="92"/>
      <c r="I40" s="104" t="s">
        <v>69</v>
      </c>
      <c r="J40" s="92">
        <v>8</v>
      </c>
      <c r="K40" s="75">
        <v>34</v>
      </c>
      <c r="L40" s="75">
        <v>465</v>
      </c>
      <c r="M40" s="76">
        <v>372</v>
      </c>
      <c r="N40" s="101"/>
      <c r="O40" s="149"/>
      <c r="P40" s="149"/>
      <c r="T40" s="149"/>
      <c r="U40" s="149"/>
      <c r="V40" s="149"/>
      <c r="W40" s="149"/>
      <c r="AC40" s="50"/>
      <c r="AD40" s="50"/>
      <c r="AE40" s="248"/>
      <c r="AF40" s="248"/>
      <c r="AG40" s="248"/>
      <c r="AH40" s="50"/>
      <c r="AI40" s="248"/>
      <c r="AJ40" s="248"/>
      <c r="AK40" s="161"/>
      <c r="AL40" s="161"/>
      <c r="AM40" s="161"/>
      <c r="AN40" s="198"/>
      <c r="AO40" s="198"/>
      <c r="AP40" s="198"/>
      <c r="AQ40" s="198"/>
    </row>
    <row r="41" spans="1:43" ht="16.5" customHeight="1">
      <c r="A41" s="406" t="s">
        <v>44</v>
      </c>
      <c r="B41" s="604"/>
      <c r="C41" s="249">
        <v>10</v>
      </c>
      <c r="D41" s="91">
        <v>65</v>
      </c>
      <c r="E41" s="91">
        <v>740</v>
      </c>
      <c r="F41" s="588">
        <v>646</v>
      </c>
      <c r="G41" s="589"/>
      <c r="H41" s="92"/>
      <c r="I41" s="104" t="s">
        <v>70</v>
      </c>
      <c r="J41" s="94">
        <v>9</v>
      </c>
      <c r="K41" s="76">
        <v>58</v>
      </c>
      <c r="L41" s="76">
        <v>765</v>
      </c>
      <c r="M41" s="76">
        <v>693</v>
      </c>
      <c r="N41" s="101"/>
      <c r="O41" s="149"/>
      <c r="P41" s="149"/>
      <c r="T41" s="149"/>
      <c r="U41" s="149"/>
      <c r="V41" s="149"/>
      <c r="W41" s="149"/>
      <c r="AC41" s="50"/>
      <c r="AD41" s="50"/>
      <c r="AE41" s="248"/>
      <c r="AF41" s="248"/>
      <c r="AG41" s="248"/>
      <c r="AH41" s="50"/>
      <c r="AI41" s="248"/>
      <c r="AJ41" s="248"/>
      <c r="AK41" s="250"/>
      <c r="AL41" s="250"/>
      <c r="AM41" s="250"/>
      <c r="AN41" s="250"/>
      <c r="AO41" s="250"/>
      <c r="AP41" s="250"/>
      <c r="AQ41" s="94"/>
    </row>
    <row r="42" spans="1:43" ht="16.5" customHeight="1">
      <c r="A42" s="406" t="s">
        <v>45</v>
      </c>
      <c r="B42" s="604"/>
      <c r="C42" s="93">
        <v>13</v>
      </c>
      <c r="D42" s="94">
        <v>69</v>
      </c>
      <c r="E42" s="91">
        <v>710</v>
      </c>
      <c r="F42" s="588">
        <v>600</v>
      </c>
      <c r="G42" s="589"/>
      <c r="H42" s="92"/>
      <c r="I42" s="105"/>
      <c r="J42" s="94"/>
      <c r="K42" s="76"/>
      <c r="L42" s="76"/>
      <c r="M42" s="76"/>
      <c r="N42" s="101"/>
      <c r="O42" s="149"/>
      <c r="P42" s="149"/>
      <c r="T42" s="149"/>
      <c r="U42" s="149"/>
      <c r="V42" s="149"/>
      <c r="W42" s="149"/>
      <c r="AC42" s="50"/>
      <c r="AD42" s="50"/>
      <c r="AE42" s="248"/>
      <c r="AF42" s="248"/>
      <c r="AG42" s="248"/>
      <c r="AH42" s="50"/>
      <c r="AI42" s="248"/>
      <c r="AJ42" s="248"/>
      <c r="AK42" s="136"/>
      <c r="AL42" s="198"/>
      <c r="AM42" s="198"/>
      <c r="AN42" s="198"/>
      <c r="AO42" s="136"/>
      <c r="AP42" s="198"/>
      <c r="AQ42" s="198"/>
    </row>
    <row r="43" spans="1:43" ht="16.5" customHeight="1">
      <c r="A43" s="406" t="s">
        <v>46</v>
      </c>
      <c r="B43" s="604"/>
      <c r="C43" s="95">
        <v>31</v>
      </c>
      <c r="D43" s="96">
        <v>277</v>
      </c>
      <c r="E43" s="91">
        <v>2550</v>
      </c>
      <c r="F43" s="588">
        <v>2236</v>
      </c>
      <c r="G43" s="589"/>
      <c r="H43" s="641" t="s">
        <v>71</v>
      </c>
      <c r="I43" s="480"/>
      <c r="J43" s="94"/>
      <c r="K43" s="76"/>
      <c r="L43" s="76"/>
      <c r="M43" s="76"/>
      <c r="N43" s="101"/>
      <c r="O43" s="149"/>
      <c r="P43" s="149"/>
      <c r="T43" s="149"/>
      <c r="U43" s="149"/>
      <c r="V43" s="149"/>
      <c r="W43" s="149"/>
      <c r="AC43" s="50"/>
      <c r="AD43" s="50"/>
      <c r="AE43" s="248"/>
      <c r="AF43" s="248"/>
      <c r="AG43" s="248"/>
      <c r="AH43" s="50"/>
      <c r="AI43" s="248"/>
      <c r="AJ43" s="248"/>
      <c r="AK43" s="56"/>
      <c r="AL43" s="111"/>
      <c r="AM43" s="111"/>
      <c r="AN43" s="111"/>
      <c r="AO43" s="56"/>
      <c r="AP43" s="111"/>
      <c r="AQ43" s="111"/>
    </row>
    <row r="44" spans="1:43" ht="16.5" customHeight="1">
      <c r="A44" s="406" t="s">
        <v>47</v>
      </c>
      <c r="B44" s="604"/>
      <c r="C44" s="95">
        <v>16</v>
      </c>
      <c r="D44" s="96">
        <v>79</v>
      </c>
      <c r="E44" s="91">
        <v>780</v>
      </c>
      <c r="F44" s="588">
        <v>637</v>
      </c>
      <c r="G44" s="589"/>
      <c r="H44" s="92"/>
      <c r="I44" s="104" t="s">
        <v>72</v>
      </c>
      <c r="J44" s="92">
        <v>8</v>
      </c>
      <c r="K44" s="76">
        <v>41</v>
      </c>
      <c r="L44" s="76">
        <v>395</v>
      </c>
      <c r="M44" s="76">
        <v>335</v>
      </c>
      <c r="N44" s="101"/>
      <c r="O44" s="387" t="s">
        <v>457</v>
      </c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50"/>
      <c r="AD44" s="50"/>
      <c r="AE44" s="248"/>
      <c r="AF44" s="248"/>
      <c r="AG44" s="248"/>
      <c r="AH44" s="50"/>
      <c r="AI44" s="248"/>
      <c r="AJ44" s="248"/>
      <c r="AK44" s="56"/>
      <c r="AL44" s="111"/>
      <c r="AM44" s="111"/>
      <c r="AN44" s="111"/>
      <c r="AO44" s="56"/>
      <c r="AP44" s="111"/>
      <c r="AQ44" s="111"/>
    </row>
    <row r="45" spans="1:43" ht="16.5" customHeight="1" thickBot="1">
      <c r="A45" s="406" t="s">
        <v>48</v>
      </c>
      <c r="B45" s="604"/>
      <c r="C45" s="95">
        <v>16</v>
      </c>
      <c r="D45" s="96">
        <v>156</v>
      </c>
      <c r="E45" s="91">
        <v>1820</v>
      </c>
      <c r="F45" s="588">
        <v>1559</v>
      </c>
      <c r="G45" s="589"/>
      <c r="H45" s="92"/>
      <c r="I45" s="104" t="s">
        <v>73</v>
      </c>
      <c r="J45" s="92">
        <v>4</v>
      </c>
      <c r="K45" s="76">
        <v>26</v>
      </c>
      <c r="L45" s="76">
        <v>280</v>
      </c>
      <c r="M45" s="76">
        <v>242</v>
      </c>
      <c r="N45" s="101"/>
      <c r="O45" s="260"/>
      <c r="P45" s="260"/>
      <c r="Q45" s="260"/>
      <c r="R45" s="260"/>
      <c r="S45" s="139"/>
      <c r="T45" s="139"/>
      <c r="U45" s="139"/>
      <c r="V45" s="139"/>
      <c r="W45" s="139"/>
      <c r="X45" s="139"/>
      <c r="Y45" s="139"/>
      <c r="Z45" s="139"/>
      <c r="AA45" s="9"/>
      <c r="AB45" s="17" t="s">
        <v>393</v>
      </c>
      <c r="AC45" s="50"/>
      <c r="AD45" s="50"/>
      <c r="AE45" s="248"/>
      <c r="AF45" s="248"/>
      <c r="AG45" s="248"/>
      <c r="AH45" s="50"/>
      <c r="AI45" s="248"/>
      <c r="AJ45" s="248"/>
      <c r="AK45" s="50"/>
      <c r="AL45" s="109"/>
      <c r="AM45" s="185"/>
      <c r="AN45" s="185"/>
      <c r="AO45" s="50"/>
      <c r="AP45" s="109"/>
      <c r="AQ45" s="185"/>
    </row>
    <row r="46" spans="1:43" ht="16.5" customHeight="1">
      <c r="A46" s="86"/>
      <c r="B46" s="88"/>
      <c r="C46" s="95"/>
      <c r="D46" s="96"/>
      <c r="E46" s="91"/>
      <c r="F46" s="588"/>
      <c r="G46" s="589"/>
      <c r="H46" s="92"/>
      <c r="I46" s="104" t="s">
        <v>74</v>
      </c>
      <c r="J46" s="92">
        <v>10</v>
      </c>
      <c r="K46" s="76">
        <v>84</v>
      </c>
      <c r="L46" s="76">
        <v>810</v>
      </c>
      <c r="M46" s="76">
        <v>690</v>
      </c>
      <c r="N46" s="101"/>
      <c r="O46" s="665" t="s">
        <v>291</v>
      </c>
      <c r="P46" s="665"/>
      <c r="Q46" s="665"/>
      <c r="R46" s="674"/>
      <c r="S46" s="457" t="s">
        <v>232</v>
      </c>
      <c r="T46" s="458"/>
      <c r="U46" s="457" t="s">
        <v>228</v>
      </c>
      <c r="V46" s="458"/>
      <c r="W46" s="457" t="s">
        <v>229</v>
      </c>
      <c r="X46" s="458"/>
      <c r="Y46" s="457" t="s">
        <v>230</v>
      </c>
      <c r="Z46" s="458"/>
      <c r="AA46" s="457" t="s">
        <v>231</v>
      </c>
      <c r="AB46" s="676"/>
      <c r="AC46" s="50"/>
      <c r="AD46" s="50"/>
      <c r="AE46" s="248"/>
      <c r="AF46" s="248"/>
      <c r="AG46" s="248"/>
      <c r="AH46" s="50"/>
      <c r="AI46" s="248"/>
      <c r="AJ46" s="248"/>
      <c r="AK46" s="50"/>
      <c r="AL46" s="109"/>
      <c r="AM46" s="185"/>
      <c r="AN46" s="185"/>
      <c r="AO46" s="50"/>
      <c r="AP46" s="109"/>
      <c r="AQ46" s="185"/>
    </row>
    <row r="47" spans="1:43" ht="16.5" customHeight="1">
      <c r="A47" s="406" t="s">
        <v>49</v>
      </c>
      <c r="B47" s="604"/>
      <c r="C47" s="95"/>
      <c r="D47" s="96"/>
      <c r="E47" s="91"/>
      <c r="F47" s="588"/>
      <c r="G47" s="589"/>
      <c r="H47" s="92"/>
      <c r="I47" s="104" t="s">
        <v>75</v>
      </c>
      <c r="J47" s="103">
        <v>4</v>
      </c>
      <c r="K47" s="76">
        <v>26</v>
      </c>
      <c r="L47" s="75">
        <v>320</v>
      </c>
      <c r="M47" s="76">
        <v>287</v>
      </c>
      <c r="N47" s="101"/>
      <c r="O47" s="402" t="s">
        <v>441</v>
      </c>
      <c r="P47" s="402"/>
      <c r="Q47" s="402"/>
      <c r="R47" s="352" t="s">
        <v>442</v>
      </c>
      <c r="S47" s="675">
        <f>SUM(S49,S51,S53,S55,S57,S59,S61)</f>
        <v>9644</v>
      </c>
      <c r="T47" s="675"/>
      <c r="U47" s="675">
        <f>SUM(U49,U51,U53,U55,U57,U59,U61)</f>
        <v>8860</v>
      </c>
      <c r="V47" s="675"/>
      <c r="W47" s="675">
        <f>SUM(W49,W51,W53,W55,W57,W59,W61)</f>
        <v>8129</v>
      </c>
      <c r="X47" s="675"/>
      <c r="Y47" s="675">
        <f>SUM(Y49,Y51,Y53,Y55,Y57,Y59,Y61)</f>
        <v>7386</v>
      </c>
      <c r="Z47" s="675"/>
      <c r="AA47" s="675">
        <f>SUM(AA49,AA51,AA53,AA55,AA57,AA59,AA61)</f>
        <v>6904</v>
      </c>
      <c r="AB47" s="675"/>
      <c r="AC47" s="50"/>
      <c r="AD47" s="50"/>
      <c r="AE47" s="248"/>
      <c r="AF47" s="248"/>
      <c r="AG47" s="248"/>
      <c r="AH47" s="50"/>
      <c r="AI47" s="248"/>
      <c r="AJ47" s="248"/>
      <c r="AK47" s="50"/>
      <c r="AL47" s="109"/>
      <c r="AM47" s="185"/>
      <c r="AN47" s="185"/>
      <c r="AO47" s="50"/>
      <c r="AP47" s="109"/>
      <c r="AQ47" s="185"/>
    </row>
    <row r="48" spans="1:43" ht="16.5" customHeight="1">
      <c r="A48" s="86"/>
      <c r="B48" s="88" t="s">
        <v>50</v>
      </c>
      <c r="C48" s="95">
        <v>6</v>
      </c>
      <c r="D48" s="96">
        <v>51</v>
      </c>
      <c r="E48" s="91">
        <v>430</v>
      </c>
      <c r="F48" s="588">
        <v>352</v>
      </c>
      <c r="G48" s="589"/>
      <c r="H48" s="92"/>
      <c r="I48" s="105"/>
      <c r="J48" s="103"/>
      <c r="K48" s="76"/>
      <c r="L48" s="76"/>
      <c r="M48" s="76"/>
      <c r="N48" s="101"/>
      <c r="O48" s="456"/>
      <c r="P48" s="456"/>
      <c r="Q48" s="456"/>
      <c r="R48" s="353" t="s">
        <v>443</v>
      </c>
      <c r="S48" s="675">
        <f>SUM(S50,S52,S54,S56,S58,S60,S62,S63)</f>
        <v>6045031</v>
      </c>
      <c r="T48" s="675"/>
      <c r="U48" s="675">
        <f>SUM(U50,U52,U54,U56,U58,U60,U62,U63)</f>
        <v>5818308</v>
      </c>
      <c r="V48" s="675"/>
      <c r="W48" s="675">
        <v>5818599</v>
      </c>
      <c r="X48" s="675"/>
      <c r="Y48" s="675">
        <f>SUM(Y50,Y52,Y54,Y56,Y58,Y60,Y62,Y63)</f>
        <v>5903505</v>
      </c>
      <c r="Z48" s="675"/>
      <c r="AA48" s="675">
        <v>5698402</v>
      </c>
      <c r="AB48" s="675"/>
      <c r="AC48" s="50"/>
      <c r="AD48" s="50"/>
      <c r="AE48" s="248"/>
      <c r="AF48" s="248"/>
      <c r="AG48" s="248"/>
      <c r="AH48" s="50"/>
      <c r="AI48" s="248"/>
      <c r="AJ48" s="248"/>
      <c r="AK48" s="50"/>
      <c r="AL48" s="109"/>
      <c r="AM48" s="185"/>
      <c r="AN48" s="185"/>
      <c r="AO48" s="50"/>
      <c r="AP48" s="109"/>
      <c r="AQ48" s="185"/>
    </row>
    <row r="49" spans="1:43" ht="16.5" customHeight="1">
      <c r="A49" s="86"/>
      <c r="B49" s="88"/>
      <c r="C49" s="95"/>
      <c r="D49" s="96"/>
      <c r="E49" s="91"/>
      <c r="F49" s="588"/>
      <c r="G49" s="589"/>
      <c r="H49" s="641" t="s">
        <v>76</v>
      </c>
      <c r="I49" s="480"/>
      <c r="J49" s="103"/>
      <c r="K49" s="76"/>
      <c r="L49" s="76"/>
      <c r="M49" s="76"/>
      <c r="N49" s="101"/>
      <c r="O49" s="619" t="s">
        <v>349</v>
      </c>
      <c r="P49" s="619"/>
      <c r="Q49" s="619"/>
      <c r="R49" s="261" t="s">
        <v>96</v>
      </c>
      <c r="S49" s="424">
        <v>3582</v>
      </c>
      <c r="T49" s="424"/>
      <c r="U49" s="424">
        <v>3288</v>
      </c>
      <c r="V49" s="424"/>
      <c r="W49" s="424">
        <v>2971</v>
      </c>
      <c r="X49" s="424"/>
      <c r="Y49" s="424">
        <v>2655</v>
      </c>
      <c r="Z49" s="424"/>
      <c r="AA49" s="424">
        <v>2471</v>
      </c>
      <c r="AB49" s="424"/>
      <c r="AC49" s="50"/>
      <c r="AD49" s="50"/>
      <c r="AE49" s="248"/>
      <c r="AF49" s="248"/>
      <c r="AG49" s="248"/>
      <c r="AH49" s="50"/>
      <c r="AI49" s="248"/>
      <c r="AJ49" s="248"/>
      <c r="AK49" s="50"/>
      <c r="AL49" s="109"/>
      <c r="AM49" s="185"/>
      <c r="AN49" s="185"/>
      <c r="AO49" s="50"/>
      <c r="AP49" s="109"/>
      <c r="AQ49" s="185"/>
    </row>
    <row r="50" spans="1:43" ht="16.5" customHeight="1">
      <c r="A50" s="406" t="s">
        <v>51</v>
      </c>
      <c r="B50" s="604"/>
      <c r="C50" s="95"/>
      <c r="D50" s="96"/>
      <c r="E50" s="91"/>
      <c r="F50" s="588"/>
      <c r="G50" s="589"/>
      <c r="H50" s="92"/>
      <c r="I50" s="104" t="s">
        <v>77</v>
      </c>
      <c r="J50" s="103">
        <v>8</v>
      </c>
      <c r="K50" s="76">
        <v>28</v>
      </c>
      <c r="L50" s="76">
        <v>315</v>
      </c>
      <c r="M50" s="76">
        <v>234</v>
      </c>
      <c r="N50" s="101"/>
      <c r="O50" s="619"/>
      <c r="P50" s="619"/>
      <c r="Q50" s="619"/>
      <c r="R50" s="261" t="s">
        <v>350</v>
      </c>
      <c r="S50" s="424">
        <v>1612175</v>
      </c>
      <c r="T50" s="424"/>
      <c r="U50" s="424">
        <v>1528238</v>
      </c>
      <c r="V50" s="424"/>
      <c r="W50" s="424">
        <v>1490962</v>
      </c>
      <c r="X50" s="424"/>
      <c r="Y50" s="424">
        <v>1409107</v>
      </c>
      <c r="Z50" s="424"/>
      <c r="AA50" s="424">
        <v>1356024</v>
      </c>
      <c r="AB50" s="424"/>
      <c r="AC50" s="50"/>
      <c r="AD50" s="50"/>
      <c r="AE50" s="248"/>
      <c r="AF50" s="248"/>
      <c r="AG50" s="248"/>
      <c r="AH50" s="50"/>
      <c r="AI50" s="248"/>
      <c r="AJ50" s="248"/>
      <c r="AK50" s="50"/>
      <c r="AL50" s="109"/>
      <c r="AM50" s="185"/>
      <c r="AN50" s="185"/>
      <c r="AO50" s="50"/>
      <c r="AP50" s="109"/>
      <c r="AQ50" s="185"/>
    </row>
    <row r="51" spans="1:43" ht="16.5" customHeight="1">
      <c r="A51" s="86"/>
      <c r="B51" s="88" t="s">
        <v>52</v>
      </c>
      <c r="C51" s="93">
        <v>9</v>
      </c>
      <c r="D51" s="94">
        <v>49</v>
      </c>
      <c r="E51" s="91">
        <v>625</v>
      </c>
      <c r="F51" s="588">
        <v>527</v>
      </c>
      <c r="G51" s="589"/>
      <c r="H51" s="92"/>
      <c r="I51" s="104" t="s">
        <v>78</v>
      </c>
      <c r="J51" s="103">
        <v>5</v>
      </c>
      <c r="K51" s="76">
        <v>25</v>
      </c>
      <c r="L51" s="76">
        <v>250</v>
      </c>
      <c r="M51" s="76">
        <v>194</v>
      </c>
      <c r="N51" s="101"/>
      <c r="O51" s="619" t="s">
        <v>351</v>
      </c>
      <c r="P51" s="619"/>
      <c r="Q51" s="619"/>
      <c r="R51" s="261" t="s">
        <v>96</v>
      </c>
      <c r="S51" s="424">
        <v>2369</v>
      </c>
      <c r="T51" s="424"/>
      <c r="U51" s="424">
        <v>2176</v>
      </c>
      <c r="V51" s="424"/>
      <c r="W51" s="424">
        <v>2001</v>
      </c>
      <c r="X51" s="424"/>
      <c r="Y51" s="424">
        <v>1796</v>
      </c>
      <c r="Z51" s="424"/>
      <c r="AA51" s="424">
        <v>1663</v>
      </c>
      <c r="AB51" s="424"/>
      <c r="AC51" s="50"/>
      <c r="AD51" s="50"/>
      <c r="AE51" s="248"/>
      <c r="AF51" s="248"/>
      <c r="AG51" s="248"/>
      <c r="AH51" s="50"/>
      <c r="AI51" s="248"/>
      <c r="AJ51" s="248"/>
      <c r="AK51" s="50"/>
      <c r="AL51" s="109"/>
      <c r="AM51" s="185"/>
      <c r="AN51" s="185"/>
      <c r="AO51" s="50"/>
      <c r="AP51" s="109"/>
      <c r="AQ51" s="185"/>
    </row>
    <row r="52" spans="1:43" ht="16.5" customHeight="1">
      <c r="A52" s="86"/>
      <c r="B52" s="88" t="s">
        <v>53</v>
      </c>
      <c r="C52" s="95">
        <v>7</v>
      </c>
      <c r="D52" s="96">
        <v>49</v>
      </c>
      <c r="E52" s="91">
        <v>655</v>
      </c>
      <c r="F52" s="588">
        <v>533</v>
      </c>
      <c r="G52" s="589"/>
      <c r="H52" s="92"/>
      <c r="I52" s="104" t="s">
        <v>79</v>
      </c>
      <c r="J52" s="103">
        <v>8</v>
      </c>
      <c r="K52" s="76">
        <v>33</v>
      </c>
      <c r="L52" s="76">
        <v>355</v>
      </c>
      <c r="M52" s="76">
        <v>275</v>
      </c>
      <c r="N52" s="101"/>
      <c r="O52" s="619"/>
      <c r="P52" s="619"/>
      <c r="Q52" s="619"/>
      <c r="R52" s="261" t="s">
        <v>350</v>
      </c>
      <c r="S52" s="424">
        <v>284906</v>
      </c>
      <c r="T52" s="424"/>
      <c r="U52" s="424">
        <v>278868</v>
      </c>
      <c r="V52" s="424"/>
      <c r="W52" s="424">
        <v>280387</v>
      </c>
      <c r="X52" s="424"/>
      <c r="Y52" s="424">
        <v>265245</v>
      </c>
      <c r="Z52" s="424"/>
      <c r="AA52" s="424">
        <v>255003</v>
      </c>
      <c r="AB52" s="424"/>
      <c r="AC52" s="50"/>
      <c r="AD52" s="50"/>
      <c r="AE52" s="248"/>
      <c r="AF52" s="248"/>
      <c r="AG52" s="248"/>
      <c r="AH52" s="50"/>
      <c r="AI52" s="248"/>
      <c r="AJ52" s="248"/>
      <c r="AK52" s="50"/>
      <c r="AL52" s="109"/>
      <c r="AM52" s="185"/>
      <c r="AN52" s="185"/>
      <c r="AO52" s="50"/>
      <c r="AP52" s="109"/>
      <c r="AQ52" s="185"/>
    </row>
    <row r="53" spans="1:43" ht="16.5" customHeight="1">
      <c r="A53" s="86"/>
      <c r="B53" s="88" t="s">
        <v>54</v>
      </c>
      <c r="C53" s="95">
        <v>6</v>
      </c>
      <c r="D53" s="96">
        <v>36</v>
      </c>
      <c r="E53" s="91">
        <v>485</v>
      </c>
      <c r="F53" s="588">
        <v>411</v>
      </c>
      <c r="G53" s="589"/>
      <c r="H53" s="92"/>
      <c r="I53" s="104" t="s">
        <v>80</v>
      </c>
      <c r="J53" s="103">
        <v>10</v>
      </c>
      <c r="K53" s="76">
        <v>36</v>
      </c>
      <c r="L53" s="75">
        <v>400</v>
      </c>
      <c r="M53" s="76">
        <v>305</v>
      </c>
      <c r="N53" s="101"/>
      <c r="O53" s="619" t="s">
        <v>352</v>
      </c>
      <c r="P53" s="619"/>
      <c r="Q53" s="619"/>
      <c r="R53" s="136" t="s">
        <v>96</v>
      </c>
      <c r="S53" s="637">
        <v>528</v>
      </c>
      <c r="T53" s="424"/>
      <c r="U53" s="424">
        <v>423</v>
      </c>
      <c r="V53" s="424"/>
      <c r="W53" s="424">
        <v>352</v>
      </c>
      <c r="X53" s="424"/>
      <c r="Y53" s="424">
        <v>279</v>
      </c>
      <c r="Z53" s="424"/>
      <c r="AA53" s="424">
        <v>234</v>
      </c>
      <c r="AB53" s="424"/>
      <c r="AC53" s="50"/>
      <c r="AD53" s="50"/>
      <c r="AE53" s="248"/>
      <c r="AF53" s="248"/>
      <c r="AG53" s="248"/>
      <c r="AH53" s="50"/>
      <c r="AI53" s="248"/>
      <c r="AJ53" s="248"/>
      <c r="AK53" s="50"/>
      <c r="AL53" s="109"/>
      <c r="AM53" s="185"/>
      <c r="AN53" s="185"/>
      <c r="AO53" s="50"/>
      <c r="AP53" s="109"/>
      <c r="AQ53" s="185"/>
    </row>
    <row r="54" spans="1:43" ht="16.5" customHeight="1">
      <c r="A54" s="86"/>
      <c r="B54" s="88" t="s">
        <v>55</v>
      </c>
      <c r="C54" s="93">
        <v>3</v>
      </c>
      <c r="D54" s="94">
        <v>18</v>
      </c>
      <c r="E54" s="91">
        <v>280</v>
      </c>
      <c r="F54" s="588">
        <v>208</v>
      </c>
      <c r="G54" s="589"/>
      <c r="H54" s="92"/>
      <c r="I54" s="104" t="s">
        <v>81</v>
      </c>
      <c r="J54" s="92">
        <v>4</v>
      </c>
      <c r="K54" s="76">
        <v>14</v>
      </c>
      <c r="L54" s="76">
        <v>180</v>
      </c>
      <c r="M54" s="76">
        <v>123</v>
      </c>
      <c r="N54" s="101"/>
      <c r="O54" s="619"/>
      <c r="P54" s="619"/>
      <c r="Q54" s="619"/>
      <c r="R54" s="136" t="s">
        <v>350</v>
      </c>
      <c r="S54" s="637">
        <v>41414</v>
      </c>
      <c r="T54" s="424"/>
      <c r="U54" s="424">
        <v>33567</v>
      </c>
      <c r="V54" s="424"/>
      <c r="W54" s="424">
        <v>27356</v>
      </c>
      <c r="X54" s="424"/>
      <c r="Y54" s="424">
        <v>22163</v>
      </c>
      <c r="Z54" s="424"/>
      <c r="AA54" s="424">
        <v>19723</v>
      </c>
      <c r="AB54" s="424"/>
      <c r="AC54" s="50"/>
      <c r="AD54" s="50"/>
      <c r="AE54" s="248"/>
      <c r="AF54" s="248"/>
      <c r="AG54" s="248"/>
      <c r="AH54" s="50"/>
      <c r="AI54" s="248"/>
      <c r="AJ54" s="248"/>
      <c r="AK54" s="50"/>
      <c r="AL54" s="109"/>
      <c r="AM54" s="185"/>
      <c r="AN54" s="185"/>
      <c r="AO54" s="50"/>
      <c r="AP54" s="109"/>
      <c r="AQ54" s="185"/>
    </row>
    <row r="55" spans="1:42" ht="16.5" customHeight="1">
      <c r="A55" s="86"/>
      <c r="B55" s="88"/>
      <c r="C55" s="95"/>
      <c r="D55" s="96"/>
      <c r="E55" s="91"/>
      <c r="F55" s="588"/>
      <c r="G55" s="589"/>
      <c r="H55" s="92"/>
      <c r="I55" s="104" t="s">
        <v>82</v>
      </c>
      <c r="J55" s="92">
        <v>4</v>
      </c>
      <c r="K55" s="76">
        <v>20</v>
      </c>
      <c r="L55" s="76">
        <v>205</v>
      </c>
      <c r="M55" s="76">
        <v>169</v>
      </c>
      <c r="N55" s="149"/>
      <c r="O55" s="619" t="s">
        <v>353</v>
      </c>
      <c r="P55" s="619"/>
      <c r="Q55" s="619"/>
      <c r="R55" s="136" t="s">
        <v>96</v>
      </c>
      <c r="S55" s="637">
        <v>3162</v>
      </c>
      <c r="T55" s="424"/>
      <c r="U55" s="424">
        <v>2969</v>
      </c>
      <c r="V55" s="424"/>
      <c r="W55" s="424">
        <v>2802</v>
      </c>
      <c r="X55" s="424"/>
      <c r="Y55" s="424">
        <v>2651</v>
      </c>
      <c r="Z55" s="424"/>
      <c r="AA55" s="424">
        <v>2532</v>
      </c>
      <c r="AB55" s="424"/>
      <c r="AC55" s="50"/>
      <c r="AD55" s="248"/>
      <c r="AE55" s="248"/>
      <c r="AF55" s="248"/>
      <c r="AG55" s="50"/>
      <c r="AH55" s="248"/>
      <c r="AI55" s="248"/>
      <c r="AJ55" s="50"/>
      <c r="AK55" s="109"/>
      <c r="AL55" s="185"/>
      <c r="AM55" s="185"/>
      <c r="AN55" s="50"/>
      <c r="AO55" s="109"/>
      <c r="AP55" s="185"/>
    </row>
    <row r="56" spans="1:53" ht="16.5" customHeight="1">
      <c r="A56" s="406" t="s">
        <v>56</v>
      </c>
      <c r="B56" s="604"/>
      <c r="C56" s="95"/>
      <c r="D56" s="96"/>
      <c r="E56" s="91"/>
      <c r="F56" s="588"/>
      <c r="G56" s="589"/>
      <c r="H56" s="92"/>
      <c r="I56" s="105"/>
      <c r="J56" s="92"/>
      <c r="K56" s="76"/>
      <c r="L56" s="76"/>
      <c r="M56" s="76"/>
      <c r="N56" s="39"/>
      <c r="O56" s="619"/>
      <c r="P56" s="619"/>
      <c r="Q56" s="619"/>
      <c r="R56" s="136" t="s">
        <v>350</v>
      </c>
      <c r="S56" s="637">
        <v>3658970</v>
      </c>
      <c r="T56" s="424"/>
      <c r="U56" s="424">
        <v>3472286</v>
      </c>
      <c r="V56" s="424"/>
      <c r="W56" s="424">
        <v>3490806</v>
      </c>
      <c r="X56" s="424"/>
      <c r="Y56" s="424">
        <v>3650992</v>
      </c>
      <c r="Z56" s="424"/>
      <c r="AA56" s="424">
        <v>3495119</v>
      </c>
      <c r="AB56" s="424"/>
      <c r="AC56" s="50"/>
      <c r="AD56" s="248"/>
      <c r="AE56" s="248"/>
      <c r="AF56" s="248"/>
      <c r="AG56" s="50"/>
      <c r="AH56" s="248"/>
      <c r="AI56" s="248"/>
      <c r="AJ56" s="50"/>
      <c r="AK56" s="109"/>
      <c r="AL56" s="185"/>
      <c r="AM56" s="185"/>
      <c r="AN56" s="50"/>
      <c r="AO56" s="109"/>
      <c r="AP56" s="185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</row>
    <row r="57" spans="1:53" ht="16.5" customHeight="1">
      <c r="A57" s="86"/>
      <c r="B57" s="88" t="s">
        <v>57</v>
      </c>
      <c r="C57" s="95">
        <v>3</v>
      </c>
      <c r="D57" s="96">
        <v>26</v>
      </c>
      <c r="E57" s="91">
        <v>350</v>
      </c>
      <c r="F57" s="588">
        <v>311</v>
      </c>
      <c r="G57" s="589"/>
      <c r="H57" s="641" t="s">
        <v>83</v>
      </c>
      <c r="I57" s="480"/>
      <c r="J57" s="101"/>
      <c r="K57" s="76"/>
      <c r="L57" s="76"/>
      <c r="M57" s="76"/>
      <c r="N57" s="39"/>
      <c r="O57" s="619" t="s">
        <v>354</v>
      </c>
      <c r="P57" s="619"/>
      <c r="Q57" s="619"/>
      <c r="R57" s="136" t="s">
        <v>96</v>
      </c>
      <c r="S57" s="637">
        <v>0</v>
      </c>
      <c r="T57" s="424"/>
      <c r="U57" s="424">
        <v>0</v>
      </c>
      <c r="V57" s="424"/>
      <c r="W57" s="424">
        <v>0</v>
      </c>
      <c r="X57" s="424"/>
      <c r="Y57" s="424">
        <v>0</v>
      </c>
      <c r="Z57" s="424"/>
      <c r="AA57" s="424">
        <v>0</v>
      </c>
      <c r="AB57" s="424"/>
      <c r="AC57" s="250"/>
      <c r="AD57" s="250"/>
      <c r="AE57" s="250"/>
      <c r="AF57" s="250"/>
      <c r="AG57" s="250"/>
      <c r="AH57" s="250"/>
      <c r="AI57" s="250"/>
      <c r="AJ57" s="50"/>
      <c r="AK57" s="109"/>
      <c r="AL57" s="185"/>
      <c r="AM57" s="185"/>
      <c r="AN57" s="50"/>
      <c r="AO57" s="109"/>
      <c r="AP57" s="185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</row>
    <row r="58" spans="1:53" ht="16.5" customHeight="1">
      <c r="A58" s="86"/>
      <c r="B58" s="88" t="s">
        <v>58</v>
      </c>
      <c r="C58" s="95">
        <v>7</v>
      </c>
      <c r="D58" s="96">
        <v>57</v>
      </c>
      <c r="E58" s="91">
        <v>565</v>
      </c>
      <c r="F58" s="588">
        <v>487</v>
      </c>
      <c r="G58" s="589"/>
      <c r="H58" s="92"/>
      <c r="I58" s="104" t="s">
        <v>84</v>
      </c>
      <c r="J58" s="101">
        <v>6</v>
      </c>
      <c r="K58" s="76">
        <v>31</v>
      </c>
      <c r="L58" s="76">
        <v>355</v>
      </c>
      <c r="M58" s="76">
        <v>282</v>
      </c>
      <c r="N58" s="39"/>
      <c r="O58" s="619"/>
      <c r="P58" s="619"/>
      <c r="Q58" s="619"/>
      <c r="R58" s="136" t="s">
        <v>350</v>
      </c>
      <c r="S58" s="637">
        <v>266</v>
      </c>
      <c r="T58" s="424"/>
      <c r="U58" s="424">
        <v>427</v>
      </c>
      <c r="V58" s="424"/>
      <c r="W58" s="424">
        <v>391</v>
      </c>
      <c r="X58" s="424"/>
      <c r="Y58" s="424">
        <v>304</v>
      </c>
      <c r="Z58" s="424"/>
      <c r="AA58" s="424">
        <v>311</v>
      </c>
      <c r="AB58" s="424"/>
      <c r="AC58" s="250"/>
      <c r="AD58" s="250"/>
      <c r="AE58" s="250"/>
      <c r="AF58" s="250"/>
      <c r="AG58" s="250"/>
      <c r="AH58" s="250"/>
      <c r="AI58" s="250"/>
      <c r="AJ58" s="50"/>
      <c r="AK58" s="109"/>
      <c r="AL58" s="185"/>
      <c r="AM58" s="185"/>
      <c r="AN58" s="50"/>
      <c r="AO58" s="109"/>
      <c r="AP58" s="185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</row>
    <row r="59" spans="1:42" ht="16.5" customHeight="1">
      <c r="A59" s="86"/>
      <c r="B59" s="88" t="s">
        <v>59</v>
      </c>
      <c r="C59" s="95">
        <v>11</v>
      </c>
      <c r="D59" s="96">
        <v>104</v>
      </c>
      <c r="E59" s="91">
        <v>1120</v>
      </c>
      <c r="F59" s="588">
        <v>1023</v>
      </c>
      <c r="G59" s="589"/>
      <c r="H59" s="92"/>
      <c r="I59" s="104" t="s">
        <v>85</v>
      </c>
      <c r="J59" s="101">
        <v>5</v>
      </c>
      <c r="K59" s="76">
        <v>15</v>
      </c>
      <c r="L59" s="76">
        <v>190</v>
      </c>
      <c r="M59" s="76">
        <v>128</v>
      </c>
      <c r="N59" s="39"/>
      <c r="O59" s="619" t="s">
        <v>355</v>
      </c>
      <c r="P59" s="619"/>
      <c r="Q59" s="619"/>
      <c r="R59" s="136" t="s">
        <v>96</v>
      </c>
      <c r="S59" s="637">
        <v>1</v>
      </c>
      <c r="T59" s="424"/>
      <c r="U59" s="424">
        <v>2</v>
      </c>
      <c r="V59" s="424"/>
      <c r="W59" s="424">
        <v>1</v>
      </c>
      <c r="X59" s="424"/>
      <c r="Y59" s="424">
        <v>2</v>
      </c>
      <c r="Z59" s="424"/>
      <c r="AA59" s="424">
        <v>1</v>
      </c>
      <c r="AB59" s="424"/>
      <c r="AC59" s="258"/>
      <c r="AD59" s="258"/>
      <c r="AE59" s="258"/>
      <c r="AF59" s="258"/>
      <c r="AG59" s="258"/>
      <c r="AH59" s="258"/>
      <c r="AI59" s="258"/>
      <c r="AJ59" s="50"/>
      <c r="AK59" s="109"/>
      <c r="AL59" s="185"/>
      <c r="AM59" s="185"/>
      <c r="AN59" s="50"/>
      <c r="AO59" s="109"/>
      <c r="AP59" s="185"/>
    </row>
    <row r="60" spans="1:42" ht="16.5" customHeight="1">
      <c r="A60" s="86"/>
      <c r="B60" s="88" t="s">
        <v>60</v>
      </c>
      <c r="C60" s="93">
        <v>1</v>
      </c>
      <c r="D60" s="94">
        <v>7</v>
      </c>
      <c r="E60" s="91">
        <v>70</v>
      </c>
      <c r="F60" s="588">
        <v>61</v>
      </c>
      <c r="G60" s="589"/>
      <c r="H60" s="92"/>
      <c r="I60" s="104" t="s">
        <v>86</v>
      </c>
      <c r="J60" s="101">
        <v>8</v>
      </c>
      <c r="K60" s="76">
        <v>37</v>
      </c>
      <c r="L60" s="76">
        <v>505</v>
      </c>
      <c r="M60" s="76">
        <v>429</v>
      </c>
      <c r="N60" s="39"/>
      <c r="O60" s="619"/>
      <c r="P60" s="619"/>
      <c r="Q60" s="619"/>
      <c r="R60" s="136" t="s">
        <v>350</v>
      </c>
      <c r="S60" s="637">
        <v>583</v>
      </c>
      <c r="T60" s="424"/>
      <c r="U60" s="424">
        <v>710</v>
      </c>
      <c r="V60" s="424"/>
      <c r="W60" s="424">
        <v>409</v>
      </c>
      <c r="X60" s="424"/>
      <c r="Y60" s="424">
        <v>543</v>
      </c>
      <c r="Z60" s="424"/>
      <c r="AA60" s="424">
        <v>833</v>
      </c>
      <c r="AB60" s="424"/>
      <c r="AC60" s="51"/>
      <c r="AD60" s="108"/>
      <c r="AE60" s="51"/>
      <c r="AF60" s="108"/>
      <c r="AG60" s="210"/>
      <c r="AH60" s="210"/>
      <c r="AI60" s="210"/>
      <c r="AJ60" s="50"/>
      <c r="AK60" s="109"/>
      <c r="AL60" s="185"/>
      <c r="AM60" s="185"/>
      <c r="AN60" s="50"/>
      <c r="AO60" s="109"/>
      <c r="AP60" s="185"/>
    </row>
    <row r="61" spans="1:42" ht="16.5" customHeight="1">
      <c r="A61" s="86"/>
      <c r="B61" s="88" t="s">
        <v>61</v>
      </c>
      <c r="C61" s="95">
        <v>1</v>
      </c>
      <c r="D61" s="96">
        <v>6</v>
      </c>
      <c r="E61" s="91">
        <v>60</v>
      </c>
      <c r="F61" s="588">
        <v>48</v>
      </c>
      <c r="G61" s="589"/>
      <c r="H61" s="92"/>
      <c r="I61" s="104" t="s">
        <v>87</v>
      </c>
      <c r="J61" s="101">
        <v>5</v>
      </c>
      <c r="K61" s="75">
        <v>15</v>
      </c>
      <c r="L61" s="75">
        <v>195</v>
      </c>
      <c r="M61" s="76">
        <v>144</v>
      </c>
      <c r="N61" s="158"/>
      <c r="O61" s="619" t="s">
        <v>356</v>
      </c>
      <c r="P61" s="619"/>
      <c r="Q61" s="619"/>
      <c r="R61" s="136" t="s">
        <v>96</v>
      </c>
      <c r="S61" s="637">
        <v>2</v>
      </c>
      <c r="T61" s="424"/>
      <c r="U61" s="424">
        <v>2</v>
      </c>
      <c r="V61" s="424"/>
      <c r="W61" s="424">
        <v>2</v>
      </c>
      <c r="X61" s="424"/>
      <c r="Y61" s="424">
        <v>3</v>
      </c>
      <c r="Z61" s="424"/>
      <c r="AA61" s="424">
        <v>3</v>
      </c>
      <c r="AB61" s="424"/>
      <c r="AC61" s="51"/>
      <c r="AD61" s="108"/>
      <c r="AE61" s="51"/>
      <c r="AF61" s="108"/>
      <c r="AG61" s="210"/>
      <c r="AH61" s="210"/>
      <c r="AI61" s="210"/>
      <c r="AJ61" s="50"/>
      <c r="AK61" s="109"/>
      <c r="AL61" s="185"/>
      <c r="AM61" s="185"/>
      <c r="AN61" s="50"/>
      <c r="AO61" s="109"/>
      <c r="AP61" s="185"/>
    </row>
    <row r="62" spans="1:42" s="9" customFormat="1" ht="16.5" customHeight="1">
      <c r="A62" s="86"/>
      <c r="B62" s="88" t="s">
        <v>62</v>
      </c>
      <c r="C62" s="95">
        <v>3</v>
      </c>
      <c r="D62" s="96">
        <v>16</v>
      </c>
      <c r="E62" s="91">
        <v>160</v>
      </c>
      <c r="F62" s="588">
        <v>140</v>
      </c>
      <c r="G62" s="589"/>
      <c r="H62" s="92"/>
      <c r="I62" s="105"/>
      <c r="J62" s="101"/>
      <c r="K62" s="76"/>
      <c r="L62" s="76"/>
      <c r="M62" s="76"/>
      <c r="N62" s="39"/>
      <c r="O62" s="619"/>
      <c r="P62" s="619"/>
      <c r="Q62" s="619"/>
      <c r="R62" s="136" t="s">
        <v>350</v>
      </c>
      <c r="S62" s="637">
        <v>3640</v>
      </c>
      <c r="T62" s="424"/>
      <c r="U62" s="424">
        <v>3495</v>
      </c>
      <c r="V62" s="424"/>
      <c r="W62" s="424">
        <v>2736</v>
      </c>
      <c r="X62" s="424"/>
      <c r="Y62" s="424">
        <v>4631</v>
      </c>
      <c r="Z62" s="424"/>
      <c r="AA62" s="424">
        <v>5263</v>
      </c>
      <c r="AB62" s="424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6.5" customHeight="1">
      <c r="A63" s="6"/>
      <c r="B63" s="5" t="s">
        <v>63</v>
      </c>
      <c r="C63" s="125">
        <v>1</v>
      </c>
      <c r="D63" s="11">
        <v>4</v>
      </c>
      <c r="E63" s="22">
        <v>35</v>
      </c>
      <c r="F63" s="634">
        <v>28</v>
      </c>
      <c r="G63" s="635"/>
      <c r="H63" s="642" t="s">
        <v>88</v>
      </c>
      <c r="I63" s="532"/>
      <c r="J63" s="29"/>
      <c r="K63" s="282"/>
      <c r="L63" s="282"/>
      <c r="M63" s="282"/>
      <c r="N63" s="16"/>
      <c r="O63" s="643" t="s">
        <v>97</v>
      </c>
      <c r="P63" s="643"/>
      <c r="Q63" s="643"/>
      <c r="R63" s="644"/>
      <c r="S63" s="645">
        <v>443077</v>
      </c>
      <c r="T63" s="638"/>
      <c r="U63" s="638">
        <v>500717</v>
      </c>
      <c r="V63" s="638"/>
      <c r="W63" s="638">
        <v>525552</v>
      </c>
      <c r="X63" s="638"/>
      <c r="Y63" s="638">
        <v>550520</v>
      </c>
      <c r="Z63" s="638"/>
      <c r="AA63" s="638">
        <v>566124</v>
      </c>
      <c r="AB63" s="638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</row>
    <row r="64" spans="1:42" ht="16.5" customHeight="1">
      <c r="A64" s="184"/>
      <c r="B64" s="89" t="s">
        <v>64</v>
      </c>
      <c r="C64" s="97">
        <v>1</v>
      </c>
      <c r="D64" s="98">
        <v>7</v>
      </c>
      <c r="E64" s="99">
        <v>60</v>
      </c>
      <c r="F64" s="586">
        <v>52</v>
      </c>
      <c r="G64" s="587"/>
      <c r="H64" s="100"/>
      <c r="I64" s="106" t="s">
        <v>89</v>
      </c>
      <c r="J64" s="102">
        <v>5</v>
      </c>
      <c r="K64" s="298">
        <v>26</v>
      </c>
      <c r="L64" s="298">
        <v>270</v>
      </c>
      <c r="M64" s="298">
        <v>228</v>
      </c>
      <c r="N64" s="39"/>
      <c r="O64" s="16" t="s">
        <v>357</v>
      </c>
      <c r="P64" s="10"/>
      <c r="Q64" s="273"/>
      <c r="R64" s="65"/>
      <c r="S64" s="66"/>
      <c r="T64" s="66"/>
      <c r="U64" s="66"/>
      <c r="V64" s="636"/>
      <c r="W64" s="636"/>
      <c r="X64" s="636"/>
      <c r="Y64" s="636"/>
      <c r="Z64" s="636"/>
      <c r="AA64" s="636"/>
      <c r="AB64" s="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</row>
    <row r="65" spans="1:42" ht="16.5" customHeight="1">
      <c r="A65" s="174" t="s">
        <v>390</v>
      </c>
      <c r="B65" s="174"/>
      <c r="C65" s="120"/>
      <c r="D65" s="120"/>
      <c r="E65" s="120"/>
      <c r="F65" s="91"/>
      <c r="G65" s="91"/>
      <c r="H65" s="91"/>
      <c r="I65" s="91"/>
      <c r="J65" s="58"/>
      <c r="K65" s="101"/>
      <c r="L65" s="177"/>
      <c r="M65" s="177"/>
      <c r="N65" s="39"/>
      <c r="O65" s="149" t="s">
        <v>217</v>
      </c>
      <c r="P65" s="118"/>
      <c r="Q65" s="118"/>
      <c r="R65" s="66"/>
      <c r="S65" s="66"/>
      <c r="T65" s="66"/>
      <c r="U65" s="66"/>
      <c r="V65" s="636"/>
      <c r="W65" s="636"/>
      <c r="X65" s="636"/>
      <c r="Y65" s="636"/>
      <c r="Z65" s="636"/>
      <c r="AA65" s="636"/>
      <c r="AB65" s="50"/>
      <c r="AC65" s="92"/>
      <c r="AD65" s="149"/>
      <c r="AE65" s="92"/>
      <c r="AF65" s="92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</row>
    <row r="66" spans="1:42" ht="16.5" customHeight="1">
      <c r="A66" s="134"/>
      <c r="B66" s="134"/>
      <c r="C66" s="120"/>
      <c r="D66" s="120"/>
      <c r="E66" s="120"/>
      <c r="F66" s="91"/>
      <c r="G66" s="91"/>
      <c r="H66" s="91"/>
      <c r="I66" s="91"/>
      <c r="J66" s="101"/>
      <c r="K66" s="101"/>
      <c r="L66" s="177"/>
      <c r="M66" s="177"/>
      <c r="N66" s="39"/>
      <c r="P66" s="149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</row>
    <row r="67" spans="1:42" ht="16.5" customHeight="1">
      <c r="A67" s="149"/>
      <c r="B67" s="86"/>
      <c r="C67" s="120"/>
      <c r="D67" s="120"/>
      <c r="E67" s="120"/>
      <c r="F67" s="64"/>
      <c r="G67" s="64"/>
      <c r="H67" s="64"/>
      <c r="I67" s="64"/>
      <c r="J67" s="64"/>
      <c r="K67" s="64"/>
      <c r="L67" s="64"/>
      <c r="M67" s="177"/>
      <c r="N67" s="158"/>
      <c r="P67" s="149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32"/>
      <c r="AD67" s="232"/>
      <c r="AE67" s="232"/>
      <c r="AF67" s="232"/>
      <c r="AG67" s="232"/>
      <c r="AH67" s="149"/>
      <c r="AI67" s="149"/>
      <c r="AJ67" s="149"/>
      <c r="AK67" s="149"/>
      <c r="AL67" s="149"/>
      <c r="AM67" s="149"/>
      <c r="AN67" s="149"/>
      <c r="AO67" s="149"/>
      <c r="AP67" s="149"/>
    </row>
    <row r="68" spans="1:42" ht="16.5" customHeight="1">
      <c r="A68" s="149"/>
      <c r="B68" s="86"/>
      <c r="C68" s="120"/>
      <c r="D68" s="120"/>
      <c r="E68" s="120"/>
      <c r="F68" s="91"/>
      <c r="G68" s="91"/>
      <c r="H68" s="91"/>
      <c r="I68" s="91"/>
      <c r="J68" s="58"/>
      <c r="K68" s="101"/>
      <c r="L68" s="177"/>
      <c r="M68" s="177"/>
      <c r="N68" s="39"/>
      <c r="O68" s="40"/>
      <c r="P68" s="40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92"/>
      <c r="AD68" s="149"/>
      <c r="AE68" s="149"/>
      <c r="AF68" s="92"/>
      <c r="AG68" s="92"/>
      <c r="AH68" s="149"/>
      <c r="AI68" s="149"/>
      <c r="AJ68" s="149"/>
      <c r="AK68" s="149"/>
      <c r="AL68" s="149"/>
      <c r="AM68" s="149"/>
      <c r="AN68" s="149"/>
      <c r="AO68" s="149"/>
      <c r="AP68" s="149"/>
    </row>
    <row r="69" spans="1:33" ht="15" customHeight="1">
      <c r="A69" s="149"/>
      <c r="B69" s="86"/>
      <c r="C69" s="120"/>
      <c r="D69" s="120"/>
      <c r="E69" s="120"/>
      <c r="F69" s="149"/>
      <c r="G69" s="120"/>
      <c r="H69" s="120"/>
      <c r="I69" s="120"/>
      <c r="J69" s="149"/>
      <c r="K69" s="149"/>
      <c r="L69" s="149"/>
      <c r="N69" s="149"/>
      <c r="O69" s="149"/>
      <c r="P69" s="149"/>
      <c r="Q69" s="54"/>
      <c r="R69" s="149"/>
      <c r="S69" s="149"/>
      <c r="T69" s="149"/>
      <c r="U69" s="149"/>
      <c r="V69" s="149"/>
      <c r="W69" s="161"/>
      <c r="X69" s="161"/>
      <c r="Y69" s="159"/>
      <c r="Z69" s="86"/>
      <c r="AA69" s="51"/>
      <c r="AB69" s="108"/>
      <c r="AC69" s="149"/>
      <c r="AD69" s="149"/>
      <c r="AE69" s="149"/>
      <c r="AF69" s="149"/>
      <c r="AG69" s="149"/>
    </row>
    <row r="70" spans="1:33" ht="15" customHeight="1">
      <c r="A70" s="149"/>
      <c r="B70" s="86"/>
      <c r="C70" s="149"/>
      <c r="D70" s="149"/>
      <c r="E70" s="149"/>
      <c r="F70" s="96"/>
      <c r="G70" s="96"/>
      <c r="H70" s="96"/>
      <c r="I70" s="96"/>
      <c r="J70" s="149"/>
      <c r="K70" s="149"/>
      <c r="L70" s="149"/>
      <c r="N70" s="149"/>
      <c r="O70" s="81"/>
      <c r="P70" s="81"/>
      <c r="Q70" s="251"/>
      <c r="R70" s="252"/>
      <c r="S70" s="252"/>
      <c r="T70" s="252"/>
      <c r="U70" s="252"/>
      <c r="V70" s="252"/>
      <c r="W70" s="107"/>
      <c r="X70" s="113"/>
      <c r="Y70" s="113"/>
      <c r="Z70" s="113"/>
      <c r="AA70" s="51"/>
      <c r="AB70" s="108"/>
      <c r="AC70" s="149"/>
      <c r="AD70" s="149"/>
      <c r="AE70" s="149"/>
      <c r="AF70" s="149"/>
      <c r="AG70" s="149"/>
    </row>
    <row r="71" spans="1:33" ht="15" customHeight="1">
      <c r="A71" s="149"/>
      <c r="B71" s="86"/>
      <c r="C71" s="112"/>
      <c r="D71" s="112"/>
      <c r="E71" s="112"/>
      <c r="F71" s="186"/>
      <c r="G71" s="186"/>
      <c r="H71" s="186"/>
      <c r="I71" s="186"/>
      <c r="J71" s="149"/>
      <c r="K71" s="149"/>
      <c r="L71" s="149"/>
      <c r="N71" s="149"/>
      <c r="O71" s="86"/>
      <c r="P71" s="86"/>
      <c r="Q71" s="54"/>
      <c r="R71" s="149"/>
      <c r="S71" s="149"/>
      <c r="T71" s="149"/>
      <c r="U71" s="92"/>
      <c r="V71" s="149"/>
      <c r="W71" s="149"/>
      <c r="X71" s="250"/>
      <c r="Y71" s="250"/>
      <c r="Z71" s="250"/>
      <c r="AA71" s="250"/>
      <c r="AB71" s="250"/>
      <c r="AC71" s="149"/>
      <c r="AD71" s="149"/>
      <c r="AE71" s="149"/>
      <c r="AF71" s="149"/>
      <c r="AG71" s="149"/>
    </row>
    <row r="72" spans="1:33" s="9" customFormat="1" ht="15" customHeight="1">
      <c r="A72" s="87"/>
      <c r="B72" s="87"/>
      <c r="C72" s="120"/>
      <c r="D72" s="120"/>
      <c r="E72" s="120"/>
      <c r="F72" s="186"/>
      <c r="G72" s="186"/>
      <c r="H72" s="186"/>
      <c r="I72" s="186"/>
      <c r="J72" s="149"/>
      <c r="K72" s="149"/>
      <c r="L72" s="149"/>
      <c r="M72" s="140"/>
      <c r="N72" s="149"/>
      <c r="O72" s="86"/>
      <c r="P72" s="86"/>
      <c r="Q72" s="54"/>
      <c r="R72" s="149"/>
      <c r="S72" s="149"/>
      <c r="T72" s="149"/>
      <c r="U72" s="92"/>
      <c r="V72" s="149"/>
      <c r="W72" s="149"/>
      <c r="X72" s="250"/>
      <c r="Y72" s="250"/>
      <c r="Z72" s="250"/>
      <c r="AA72" s="250"/>
      <c r="AB72" s="250"/>
      <c r="AC72" s="16"/>
      <c r="AD72" s="16"/>
      <c r="AE72" s="16"/>
      <c r="AF72" s="16"/>
      <c r="AG72" s="16"/>
    </row>
    <row r="73" spans="1:33" ht="15" customHeight="1">
      <c r="A73" s="158"/>
      <c r="B73" s="158"/>
      <c r="C73" s="120"/>
      <c r="D73" s="120"/>
      <c r="E73" s="120"/>
      <c r="F73" s="149"/>
      <c r="G73" s="149"/>
      <c r="H73" s="149"/>
      <c r="I73" s="149"/>
      <c r="J73" s="149"/>
      <c r="K73" s="149"/>
      <c r="L73" s="149"/>
      <c r="N73" s="186"/>
      <c r="O73" s="86"/>
      <c r="P73" s="86"/>
      <c r="Q73" s="54"/>
      <c r="R73" s="149"/>
      <c r="S73" s="149"/>
      <c r="T73" s="149"/>
      <c r="U73" s="149"/>
      <c r="V73" s="149"/>
      <c r="W73" s="40"/>
      <c r="X73" s="82"/>
      <c r="Y73" s="82"/>
      <c r="Z73" s="82"/>
      <c r="AA73" s="82"/>
      <c r="AB73" s="82"/>
      <c r="AC73" s="149"/>
      <c r="AD73" s="149"/>
      <c r="AE73" s="149"/>
      <c r="AF73" s="149"/>
      <c r="AG73" s="149"/>
    </row>
    <row r="74" spans="1:33" ht="15" customHeight="1">
      <c r="A74" s="149"/>
      <c r="B74" s="86"/>
      <c r="C74" s="120"/>
      <c r="D74" s="120"/>
      <c r="E74" s="120"/>
      <c r="F74" s="149"/>
      <c r="G74" s="149"/>
      <c r="H74" s="149"/>
      <c r="I74" s="149"/>
      <c r="J74" s="149"/>
      <c r="K74" s="149"/>
      <c r="L74" s="149"/>
      <c r="N74" s="149"/>
      <c r="O74" s="86"/>
      <c r="P74" s="86"/>
      <c r="Q74" s="54"/>
      <c r="R74" s="149"/>
      <c r="S74" s="149"/>
      <c r="T74" s="92"/>
      <c r="U74" s="92"/>
      <c r="V74" s="149"/>
      <c r="W74" s="149"/>
      <c r="X74" s="92"/>
      <c r="Y74" s="92"/>
      <c r="Z74" s="149"/>
      <c r="AA74" s="92"/>
      <c r="AB74" s="92"/>
      <c r="AC74" s="149"/>
      <c r="AD74" s="149"/>
      <c r="AE74" s="149"/>
      <c r="AF74" s="149"/>
      <c r="AG74" s="149"/>
    </row>
    <row r="75" spans="1:33" ht="15" customHeight="1">
      <c r="A75" s="149"/>
      <c r="B75" s="86"/>
      <c r="C75" s="120"/>
      <c r="D75" s="120"/>
      <c r="E75" s="120"/>
      <c r="F75" s="149"/>
      <c r="G75" s="149"/>
      <c r="H75" s="149"/>
      <c r="I75" s="149"/>
      <c r="J75" s="149"/>
      <c r="K75" s="149"/>
      <c r="L75" s="149"/>
      <c r="N75" s="149"/>
      <c r="O75" s="149"/>
      <c r="P75" s="149"/>
      <c r="Q75" s="54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3" ht="15" customHeight="1">
      <c r="A76" s="149"/>
      <c r="B76" s="86"/>
      <c r="C76" s="120"/>
      <c r="D76" s="120"/>
      <c r="E76" s="120"/>
      <c r="F76" s="149"/>
      <c r="G76" s="149"/>
      <c r="H76" s="149"/>
      <c r="I76" s="149"/>
      <c r="J76" s="149"/>
      <c r="K76" s="149"/>
      <c r="L76" s="149"/>
      <c r="N76" s="149"/>
      <c r="O76" s="81"/>
      <c r="P76" s="81"/>
      <c r="Q76" s="251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149"/>
      <c r="AD76" s="149"/>
      <c r="AE76" s="149"/>
      <c r="AF76" s="149"/>
      <c r="AG76" s="149"/>
    </row>
    <row r="77" spans="1:28" ht="15" customHeight="1">
      <c r="A77" s="149"/>
      <c r="B77" s="86"/>
      <c r="C77" s="136"/>
      <c r="D77" s="136"/>
      <c r="E77" s="136"/>
      <c r="F77" s="149"/>
      <c r="G77" s="149"/>
      <c r="H77" s="149"/>
      <c r="I77" s="149"/>
      <c r="J77" s="149"/>
      <c r="K77" s="149"/>
      <c r="L77" s="149"/>
      <c r="O77" s="86"/>
      <c r="P77" s="86"/>
      <c r="Q77" s="54"/>
      <c r="R77" s="149"/>
      <c r="S77" s="149"/>
      <c r="T77" s="149"/>
      <c r="U77" s="92"/>
      <c r="V77" s="149"/>
      <c r="W77" s="149"/>
      <c r="X77" s="92"/>
      <c r="Y77" s="149"/>
      <c r="Z77" s="92"/>
      <c r="AA77" s="92"/>
      <c r="AB77" s="92"/>
    </row>
    <row r="78" spans="1:28" ht="16.5" customHeight="1">
      <c r="A78" s="87"/>
      <c r="B78" s="87"/>
      <c r="C78" s="112"/>
      <c r="D78" s="112"/>
      <c r="E78" s="112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</row>
    <row r="79" spans="1:28" ht="16.5" customHeight="1">
      <c r="A79" s="158"/>
      <c r="B79" s="158"/>
      <c r="C79" s="120"/>
      <c r="D79" s="120"/>
      <c r="E79" s="120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</row>
    <row r="80" spans="1:28" ht="16.5" customHeight="1">
      <c r="A80" s="149"/>
      <c r="B80" s="86"/>
      <c r="C80" s="120"/>
      <c r="D80" s="120"/>
      <c r="E80" s="120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</row>
    <row r="81" spans="1:28" ht="16.5" customHeight="1">
      <c r="A81" s="149"/>
      <c r="B81" s="86"/>
      <c r="C81" s="120"/>
      <c r="D81" s="120"/>
      <c r="E81" s="120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</row>
    <row r="82" spans="1:28" ht="16.5" customHeight="1">
      <c r="A82" s="149"/>
      <c r="B82" s="86"/>
      <c r="C82" s="120"/>
      <c r="D82" s="120"/>
      <c r="E82" s="120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</row>
    <row r="83" spans="1:28" ht="15" customHeight="1">
      <c r="A83" s="149"/>
      <c r="B83" s="86"/>
      <c r="C83" s="136"/>
      <c r="D83" s="136"/>
      <c r="E83" s="136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</row>
    <row r="84" spans="1:28" ht="15" customHeight="1">
      <c r="A84" s="149"/>
      <c r="B84" s="86"/>
      <c r="C84" s="112"/>
      <c r="D84" s="112"/>
      <c r="E84" s="112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</row>
    <row r="85" spans="1:28" ht="15" customHeight="1">
      <c r="A85" s="149"/>
      <c r="B85" s="86"/>
      <c r="C85" s="120"/>
      <c r="D85" s="120"/>
      <c r="E85" s="120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</row>
    <row r="86" spans="1:5" ht="15" customHeight="1">
      <c r="A86" s="87"/>
      <c r="B86" s="87"/>
      <c r="C86" s="120"/>
      <c r="D86" s="120"/>
      <c r="E86" s="120"/>
    </row>
    <row r="87" spans="1:5" ht="14.25">
      <c r="A87" s="158"/>
      <c r="B87" s="158"/>
      <c r="C87" s="120"/>
      <c r="D87" s="120"/>
      <c r="E87" s="120"/>
    </row>
    <row r="88" spans="1:5" ht="14.25">
      <c r="A88" s="149"/>
      <c r="B88" s="86"/>
      <c r="C88" s="120"/>
      <c r="D88" s="120"/>
      <c r="E88" s="120"/>
    </row>
    <row r="89" spans="1:5" ht="14.25">
      <c r="A89" s="149"/>
      <c r="B89" s="86"/>
      <c r="C89" s="120"/>
      <c r="D89" s="120"/>
      <c r="E89" s="120"/>
    </row>
    <row r="90" spans="1:5" ht="14.25">
      <c r="A90" s="149"/>
      <c r="B90" s="86"/>
      <c r="C90" s="120"/>
      <c r="D90" s="120"/>
      <c r="E90" s="120"/>
    </row>
    <row r="91" spans="1:5" ht="14.25">
      <c r="A91" s="149"/>
      <c r="B91" s="86"/>
      <c r="C91" s="136"/>
      <c r="D91" s="136"/>
      <c r="E91" s="136"/>
    </row>
    <row r="92" spans="1:5" ht="14.25" customHeight="1">
      <c r="A92" s="87"/>
      <c r="B92" s="87"/>
      <c r="C92" s="112"/>
      <c r="D92" s="112"/>
      <c r="E92" s="112"/>
    </row>
    <row r="93" spans="1:5" ht="14.25">
      <c r="A93" s="158"/>
      <c r="B93" s="81"/>
      <c r="C93" s="120"/>
      <c r="D93" s="120"/>
      <c r="E93" s="120"/>
    </row>
    <row r="94" spans="1:5" ht="14.25">
      <c r="A94" s="149"/>
      <c r="B94" s="86"/>
      <c r="C94" s="120"/>
      <c r="D94" s="120"/>
      <c r="E94" s="120"/>
    </row>
    <row r="95" spans="1:5" ht="14.25">
      <c r="A95" s="149"/>
      <c r="B95" s="149"/>
      <c r="C95" s="120"/>
      <c r="D95" s="120"/>
      <c r="E95" s="120"/>
    </row>
    <row r="96" spans="1:5" ht="14.25">
      <c r="A96" s="149"/>
      <c r="B96" s="86"/>
      <c r="C96" s="120"/>
      <c r="D96" s="120"/>
      <c r="E96" s="120"/>
    </row>
    <row r="97" spans="1:5" ht="14.25">
      <c r="A97" s="87"/>
      <c r="B97" s="87"/>
      <c r="C97" s="136"/>
      <c r="D97" s="136"/>
      <c r="E97" s="136"/>
    </row>
    <row r="98" spans="1:5" ht="14.25" customHeight="1">
      <c r="A98" s="593"/>
      <c r="B98" s="594"/>
      <c r="C98" s="112"/>
      <c r="D98" s="112"/>
      <c r="E98" s="112"/>
    </row>
    <row r="99" spans="1:5" ht="14.25">
      <c r="A99" s="149"/>
      <c r="B99" s="86"/>
      <c r="C99" s="120"/>
      <c r="D99" s="120"/>
      <c r="E99" s="120"/>
    </row>
    <row r="100" spans="1:5" ht="14.25" customHeight="1">
      <c r="A100" s="174"/>
      <c r="B100" s="149"/>
      <c r="C100" s="149"/>
      <c r="D100" s="149"/>
      <c r="E100" s="149"/>
    </row>
    <row r="101" spans="1:4" ht="14.25">
      <c r="A101" s="149"/>
      <c r="B101" s="149"/>
      <c r="C101" s="149"/>
      <c r="D101" s="149"/>
    </row>
    <row r="102" spans="1:5" ht="14.25">
      <c r="A102" s="149"/>
      <c r="B102" s="86"/>
      <c r="C102" s="120"/>
      <c r="D102" s="120"/>
      <c r="E102" s="120"/>
    </row>
    <row r="103" spans="1:5" ht="14.25">
      <c r="A103" s="149"/>
      <c r="B103" s="86"/>
      <c r="C103" s="120"/>
      <c r="D103" s="120"/>
      <c r="E103" s="120"/>
    </row>
    <row r="104" spans="1:5" ht="14.25">
      <c r="A104" s="149"/>
      <c r="B104" s="86"/>
      <c r="C104" s="120"/>
      <c r="D104" s="120"/>
      <c r="E104" s="120"/>
    </row>
    <row r="105" spans="1:5" ht="14.25">
      <c r="A105" s="87"/>
      <c r="B105" s="87"/>
      <c r="C105" s="136"/>
      <c r="D105" s="136"/>
      <c r="E105" s="136"/>
    </row>
    <row r="106" spans="1:5" ht="14.25">
      <c r="A106" s="158"/>
      <c r="B106" s="81"/>
      <c r="C106" s="112"/>
      <c r="D106" s="112"/>
      <c r="E106" s="112"/>
    </row>
    <row r="107" spans="1:5" ht="14.25">
      <c r="A107" s="149"/>
      <c r="B107" s="86"/>
      <c r="C107" s="120"/>
      <c r="D107" s="120"/>
      <c r="E107" s="120"/>
    </row>
    <row r="108" spans="1:5" ht="14.25">
      <c r="A108" s="174"/>
      <c r="B108" s="149"/>
      <c r="C108" s="149"/>
      <c r="D108" s="149"/>
      <c r="E108" s="149"/>
    </row>
    <row r="109" spans="1:5" ht="14.25">
      <c r="A109" s="149"/>
      <c r="B109" s="149"/>
      <c r="C109" s="149"/>
      <c r="D109" s="149"/>
      <c r="E109" s="149"/>
    </row>
    <row r="110" spans="1:4" ht="14.25">
      <c r="A110" s="149"/>
      <c r="B110" s="149"/>
      <c r="C110" s="149"/>
      <c r="D110" s="149"/>
    </row>
    <row r="111" spans="1:4" ht="14.25">
      <c r="A111" s="149"/>
      <c r="B111" s="149"/>
      <c r="C111" s="149"/>
      <c r="D111" s="149"/>
    </row>
    <row r="112" spans="1:4" ht="14.25">
      <c r="A112" s="149"/>
      <c r="B112" s="149"/>
      <c r="C112" s="149"/>
      <c r="D112" s="149"/>
    </row>
    <row r="113" spans="1:4" ht="14.25">
      <c r="A113" s="149"/>
      <c r="B113" s="149"/>
      <c r="C113" s="149"/>
      <c r="D113" s="149"/>
    </row>
    <row r="114" spans="1:4" ht="14.25">
      <c r="A114" s="149"/>
      <c r="B114" s="149"/>
      <c r="C114" s="149"/>
      <c r="D114" s="149"/>
    </row>
    <row r="115" spans="1:4" ht="14.25">
      <c r="A115" s="149"/>
      <c r="B115" s="149"/>
      <c r="C115" s="149"/>
      <c r="D115" s="149"/>
    </row>
    <row r="116" spans="1:4" ht="14.25">
      <c r="A116" s="149"/>
      <c r="B116" s="149"/>
      <c r="C116" s="149"/>
      <c r="D116" s="149"/>
    </row>
    <row r="117" spans="1:4" ht="14.25">
      <c r="A117" s="149"/>
      <c r="B117" s="149"/>
      <c r="C117" s="149"/>
      <c r="D117" s="149"/>
    </row>
    <row r="118" spans="1:4" ht="14.25">
      <c r="A118" s="149"/>
      <c r="B118" s="149"/>
      <c r="C118" s="149"/>
      <c r="D118" s="149"/>
    </row>
    <row r="119" spans="1:4" ht="14.25">
      <c r="A119" s="149"/>
      <c r="B119" s="149"/>
      <c r="C119" s="149"/>
      <c r="D119" s="149"/>
    </row>
    <row r="120" spans="1:4" ht="14.25">
      <c r="A120" s="149"/>
      <c r="B120" s="149"/>
      <c r="C120" s="149"/>
      <c r="D120" s="149"/>
    </row>
    <row r="121" spans="1:4" ht="14.25">
      <c r="A121" s="149"/>
      <c r="B121" s="149"/>
      <c r="C121" s="149"/>
      <c r="D121" s="149"/>
    </row>
    <row r="122" spans="1:4" ht="14.25">
      <c r="A122" s="149"/>
      <c r="B122" s="149"/>
      <c r="C122" s="149"/>
      <c r="D122" s="149"/>
    </row>
    <row r="123" spans="1:4" ht="14.25">
      <c r="A123" s="149"/>
      <c r="B123" s="149"/>
      <c r="C123" s="149"/>
      <c r="D123" s="149"/>
    </row>
    <row r="124" spans="1:4" ht="14.25">
      <c r="A124" s="149"/>
      <c r="B124" s="149"/>
      <c r="C124" s="149"/>
      <c r="D124" s="149"/>
    </row>
    <row r="125" spans="1:4" ht="14.25">
      <c r="A125" s="149"/>
      <c r="B125" s="149"/>
      <c r="C125" s="149"/>
      <c r="D125" s="149"/>
    </row>
    <row r="126" spans="1:4" ht="14.25">
      <c r="A126" s="149"/>
      <c r="B126" s="149"/>
      <c r="C126" s="149"/>
      <c r="D126" s="149"/>
    </row>
    <row r="127" spans="1:4" ht="14.25">
      <c r="A127" s="149"/>
      <c r="B127" s="149"/>
      <c r="C127" s="149"/>
      <c r="D127" s="149"/>
    </row>
    <row r="128" spans="1:4" ht="14.25">
      <c r="A128" s="149"/>
      <c r="B128" s="149"/>
      <c r="C128" s="149"/>
      <c r="D128" s="149"/>
    </row>
    <row r="129" spans="1:4" ht="14.25">
      <c r="A129" s="149"/>
      <c r="B129" s="149"/>
      <c r="C129" s="149"/>
      <c r="D129" s="149"/>
    </row>
    <row r="130" spans="1:4" ht="14.25">
      <c r="A130" s="149"/>
      <c r="B130" s="149"/>
      <c r="C130" s="149"/>
      <c r="D130" s="149"/>
    </row>
    <row r="131" spans="1:4" ht="14.25">
      <c r="A131" s="149"/>
      <c r="B131" s="149"/>
      <c r="C131" s="149"/>
      <c r="D131" s="149"/>
    </row>
    <row r="132" spans="1:4" ht="14.25">
      <c r="A132" s="149"/>
      <c r="B132" s="149"/>
      <c r="C132" s="149"/>
      <c r="D132" s="149"/>
    </row>
    <row r="133" spans="1:4" ht="14.25">
      <c r="A133" s="149"/>
      <c r="B133" s="149"/>
      <c r="C133" s="149"/>
      <c r="D133" s="149"/>
    </row>
    <row r="134" spans="1:4" ht="14.25">
      <c r="A134" s="149"/>
      <c r="B134" s="149"/>
      <c r="C134" s="149"/>
      <c r="D134" s="149"/>
    </row>
    <row r="135" spans="1:4" ht="14.25">
      <c r="A135" s="149"/>
      <c r="B135" s="149"/>
      <c r="C135" s="149"/>
      <c r="D135" s="149"/>
    </row>
    <row r="136" spans="1:4" ht="14.25">
      <c r="A136" s="149"/>
      <c r="B136" s="149"/>
      <c r="C136" s="149"/>
      <c r="D136" s="149"/>
    </row>
    <row r="137" spans="1:4" ht="14.25">
      <c r="A137" s="149"/>
      <c r="B137" s="149"/>
      <c r="C137" s="149"/>
      <c r="D137" s="149"/>
    </row>
    <row r="138" spans="1:4" ht="14.25">
      <c r="A138" s="149"/>
      <c r="B138" s="149"/>
      <c r="C138" s="149"/>
      <c r="D138" s="149"/>
    </row>
    <row r="139" spans="1:4" ht="14.25">
      <c r="A139" s="149"/>
      <c r="B139" s="149"/>
      <c r="C139" s="149"/>
      <c r="D139" s="149"/>
    </row>
    <row r="140" spans="1:4" ht="14.25">
      <c r="A140" s="149"/>
      <c r="B140" s="149"/>
      <c r="C140" s="149"/>
      <c r="D140" s="149"/>
    </row>
    <row r="141" spans="1:4" ht="14.25">
      <c r="A141" s="149"/>
      <c r="B141" s="149"/>
      <c r="C141" s="149"/>
      <c r="D141" s="149"/>
    </row>
    <row r="142" spans="1:4" ht="14.25">
      <c r="A142" s="149"/>
      <c r="B142" s="149"/>
      <c r="C142" s="149"/>
      <c r="D142" s="149"/>
    </row>
    <row r="143" spans="1:4" ht="14.25">
      <c r="A143" s="149"/>
      <c r="B143" s="149"/>
      <c r="C143" s="149"/>
      <c r="D143" s="149"/>
    </row>
    <row r="144" spans="1:4" ht="14.25">
      <c r="A144" s="149"/>
      <c r="B144" s="149"/>
      <c r="C144" s="149"/>
      <c r="D144" s="149"/>
    </row>
    <row r="145" spans="1:4" ht="14.25">
      <c r="A145" s="149"/>
      <c r="B145" s="149"/>
      <c r="C145" s="149"/>
      <c r="D145" s="149"/>
    </row>
    <row r="146" spans="1:4" ht="14.25">
      <c r="A146" s="149"/>
      <c r="B146" s="149"/>
      <c r="C146" s="149"/>
      <c r="D146" s="149"/>
    </row>
    <row r="147" spans="1:4" ht="14.25">
      <c r="A147" s="149"/>
      <c r="B147" s="149"/>
      <c r="C147" s="149"/>
      <c r="D147" s="149"/>
    </row>
    <row r="148" spans="1:4" ht="14.25">
      <c r="A148" s="149"/>
      <c r="B148" s="149"/>
      <c r="C148" s="149"/>
      <c r="D148" s="149"/>
    </row>
    <row r="149" spans="1:4" ht="14.25">
      <c r="A149" s="149"/>
      <c r="B149" s="149"/>
      <c r="C149" s="149"/>
      <c r="D149" s="149"/>
    </row>
    <row r="150" spans="1:4" ht="14.25">
      <c r="A150" s="149"/>
      <c r="B150" s="149"/>
      <c r="C150" s="149"/>
      <c r="D150" s="149"/>
    </row>
    <row r="151" spans="1:4" ht="14.25">
      <c r="A151" s="149"/>
      <c r="B151" s="149"/>
      <c r="C151" s="149"/>
      <c r="D151" s="149"/>
    </row>
    <row r="152" spans="1:4" ht="14.25">
      <c r="A152" s="149"/>
      <c r="B152" s="149"/>
      <c r="C152" s="149"/>
      <c r="D152" s="149"/>
    </row>
    <row r="153" spans="1:4" ht="14.25">
      <c r="A153" s="149"/>
      <c r="B153" s="149"/>
      <c r="C153" s="149"/>
      <c r="D153" s="149"/>
    </row>
    <row r="154" spans="1:4" ht="14.25">
      <c r="A154" s="149"/>
      <c r="B154" s="149"/>
      <c r="C154" s="149"/>
      <c r="D154" s="149"/>
    </row>
    <row r="155" spans="1:4" ht="14.25">
      <c r="A155" s="149"/>
      <c r="B155" s="149"/>
      <c r="C155" s="149"/>
      <c r="D155" s="149"/>
    </row>
    <row r="156" spans="1:4" ht="14.25">
      <c r="A156" s="149"/>
      <c r="B156" s="149"/>
      <c r="C156" s="149"/>
      <c r="D156" s="149"/>
    </row>
    <row r="157" spans="1:4" ht="14.25">
      <c r="A157" s="149"/>
      <c r="B157" s="149"/>
      <c r="C157" s="149"/>
      <c r="D157" s="149"/>
    </row>
    <row r="158" spans="1:4" ht="14.25">
      <c r="A158" s="149"/>
      <c r="B158" s="149"/>
      <c r="C158" s="149"/>
      <c r="D158" s="149"/>
    </row>
    <row r="159" spans="1:4" ht="14.25">
      <c r="A159" s="149"/>
      <c r="B159" s="149"/>
      <c r="C159" s="149"/>
      <c r="D159" s="149"/>
    </row>
    <row r="160" spans="1:4" ht="14.25">
      <c r="A160" s="149"/>
      <c r="B160" s="149"/>
      <c r="C160" s="149"/>
      <c r="D160" s="149"/>
    </row>
    <row r="161" spans="1:4" ht="14.25">
      <c r="A161" s="149"/>
      <c r="B161" s="149"/>
      <c r="C161" s="149"/>
      <c r="D161" s="149"/>
    </row>
    <row r="162" spans="1:4" ht="14.25">
      <c r="A162" s="149"/>
      <c r="B162" s="149"/>
      <c r="C162" s="149"/>
      <c r="D162" s="149"/>
    </row>
    <row r="163" spans="1:4" ht="14.25">
      <c r="A163" s="149"/>
      <c r="B163" s="149"/>
      <c r="C163" s="149"/>
      <c r="D163" s="149"/>
    </row>
    <row r="164" spans="1:4" ht="14.25">
      <c r="A164" s="149"/>
      <c r="B164" s="149"/>
      <c r="C164" s="149"/>
      <c r="D164" s="149"/>
    </row>
    <row r="165" spans="1:4" ht="14.25">
      <c r="A165" s="149"/>
      <c r="B165" s="149"/>
      <c r="C165" s="149"/>
      <c r="D165" s="149"/>
    </row>
    <row r="166" spans="1:4" ht="14.25">
      <c r="A166" s="149"/>
      <c r="B166" s="149"/>
      <c r="C166" s="149"/>
      <c r="D166" s="149"/>
    </row>
    <row r="167" spans="1:4" ht="14.25">
      <c r="A167" s="149"/>
      <c r="B167" s="149"/>
      <c r="C167" s="149"/>
      <c r="D167" s="149"/>
    </row>
    <row r="168" spans="1:4" ht="14.25">
      <c r="A168" s="149"/>
      <c r="B168" s="149"/>
      <c r="C168" s="149"/>
      <c r="D168" s="149"/>
    </row>
    <row r="169" spans="1:4" ht="14.25">
      <c r="A169" s="149"/>
      <c r="B169" s="149"/>
      <c r="C169" s="149"/>
      <c r="D169" s="149"/>
    </row>
    <row r="170" spans="1:4" ht="14.25">
      <c r="A170" s="149"/>
      <c r="B170" s="149"/>
      <c r="C170" s="149"/>
      <c r="D170" s="149"/>
    </row>
    <row r="171" spans="1:4" ht="14.25">
      <c r="A171" s="149"/>
      <c r="B171" s="149"/>
      <c r="C171" s="149"/>
      <c r="D171" s="149"/>
    </row>
    <row r="172" spans="1:58" s="9" customFormat="1" ht="17.25">
      <c r="A172" s="149"/>
      <c r="B172" s="149"/>
      <c r="C172" s="149"/>
      <c r="D172" s="14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39"/>
      <c r="AN172" s="139"/>
      <c r="AO172" s="139"/>
      <c r="AP172" s="139"/>
      <c r="AQ172" s="25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3"/>
      <c r="BB172" s="139"/>
      <c r="BC172" s="139"/>
      <c r="BD172" s="139"/>
      <c r="BE172" s="139"/>
      <c r="BF172" s="139"/>
    </row>
    <row r="173" spans="1:58" s="9" customFormat="1" ht="15" thickBot="1">
      <c r="A173" s="16"/>
      <c r="B173" s="16"/>
      <c r="C173" s="16"/>
      <c r="D173" s="16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F173" s="33" t="s">
        <v>292</v>
      </c>
    </row>
    <row r="174" spans="1:58" s="9" customFormat="1" ht="14.25">
      <c r="A174" s="16"/>
      <c r="B174" s="16"/>
      <c r="C174" s="16"/>
      <c r="D174" s="16"/>
      <c r="AM174" s="10"/>
      <c r="AN174" s="195"/>
      <c r="AO174" s="195"/>
      <c r="AP174" s="10"/>
      <c r="AQ174" s="195"/>
      <c r="AR174" s="10"/>
      <c r="AS174" s="195"/>
      <c r="AT174" s="195"/>
      <c r="AU174" s="195"/>
      <c r="AV174" s="195"/>
      <c r="AW174" s="10"/>
      <c r="AX174" s="195"/>
      <c r="AY174" s="195"/>
      <c r="AZ174" s="195"/>
      <c r="BA174" s="10"/>
      <c r="BB174" s="195"/>
      <c r="BC174" s="195"/>
      <c r="BD174" s="560" t="s">
        <v>93</v>
      </c>
      <c r="BE174" s="651"/>
      <c r="BF174" s="651"/>
    </row>
    <row r="175" spans="1:58" s="9" customFormat="1" ht="14.25">
      <c r="A175" s="16"/>
      <c r="B175" s="16"/>
      <c r="C175" s="16"/>
      <c r="D175" s="16"/>
      <c r="AM175" s="195"/>
      <c r="AN175" s="195"/>
      <c r="AO175" s="195"/>
      <c r="AP175" s="195"/>
      <c r="AQ175" s="195"/>
      <c r="AR175" s="10"/>
      <c r="AS175" s="195"/>
      <c r="AT175" s="10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652"/>
      <c r="BE175" s="652"/>
      <c r="BF175" s="652"/>
    </row>
    <row r="176" spans="1:58" s="9" customFormat="1" ht="14.25">
      <c r="A176" s="16"/>
      <c r="B176" s="16"/>
      <c r="C176" s="16"/>
      <c r="D176" s="16"/>
      <c r="AM176" s="195"/>
      <c r="AN176" s="195"/>
      <c r="AO176" s="195"/>
      <c r="AP176" s="10"/>
      <c r="AQ176" s="10"/>
      <c r="AR176" s="10"/>
      <c r="AS176" s="10"/>
      <c r="AT176" s="10"/>
      <c r="AU176" s="10"/>
      <c r="AV176" s="195"/>
      <c r="AW176" s="10"/>
      <c r="AX176" s="10"/>
      <c r="AY176" s="10"/>
      <c r="AZ176" s="195"/>
      <c r="BA176" s="10"/>
      <c r="BB176" s="10"/>
      <c r="BC176" s="10"/>
      <c r="BD176" s="639" t="s">
        <v>293</v>
      </c>
      <c r="BE176" s="640"/>
      <c r="BF176" s="35" t="s">
        <v>294</v>
      </c>
    </row>
    <row r="177" spans="1:58" ht="14.25">
      <c r="A177" s="16"/>
      <c r="B177" s="16"/>
      <c r="C177" s="16"/>
      <c r="D177" s="16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25"/>
      <c r="AN177" s="195"/>
      <c r="AO177" s="195"/>
      <c r="AP177" s="254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650" t="e">
        <v>#REF!</v>
      </c>
      <c r="BE177" s="650"/>
      <c r="BF177" s="62" t="e">
        <v>#REF!</v>
      </c>
    </row>
    <row r="178" spans="1:58" ht="14.25">
      <c r="A178" s="149"/>
      <c r="B178" s="149"/>
      <c r="C178" s="149"/>
      <c r="D178" s="14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M178" s="203"/>
      <c r="AN178" s="198"/>
      <c r="AO178" s="198"/>
      <c r="AP178" s="254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647" t="e">
        <v>#REF!</v>
      </c>
      <c r="BE178" s="647"/>
      <c r="BF178" s="50" t="e">
        <v>#REF!</v>
      </c>
    </row>
    <row r="179" spans="1:58" ht="14.25">
      <c r="A179" s="149"/>
      <c r="B179" s="149"/>
      <c r="C179" s="149"/>
      <c r="D179" s="149"/>
      <c r="AM179" s="203"/>
      <c r="AN179" s="198"/>
      <c r="AO179" s="198"/>
      <c r="AP179" s="254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647" t="e">
        <v>#REF!</v>
      </c>
      <c r="BE179" s="647"/>
      <c r="BF179" s="50" t="e">
        <v>#REF!</v>
      </c>
    </row>
    <row r="180" spans="1:58" ht="14.25">
      <c r="A180" s="149"/>
      <c r="B180" s="149"/>
      <c r="C180" s="149"/>
      <c r="D180" s="149"/>
      <c r="AM180" s="203"/>
      <c r="AN180" s="198"/>
      <c r="AO180" s="198"/>
      <c r="AP180" s="254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647" t="e">
        <v>#REF!</v>
      </c>
      <c r="BE180" s="647"/>
      <c r="BF180" s="50" t="e">
        <v>#REF!</v>
      </c>
    </row>
    <row r="181" spans="1:58" ht="14.25">
      <c r="A181" s="149"/>
      <c r="B181" s="149"/>
      <c r="C181" s="149"/>
      <c r="D181" s="149"/>
      <c r="AM181" s="67"/>
      <c r="AN181" s="198"/>
      <c r="AO181" s="198"/>
      <c r="AP181" s="255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646" t="e">
        <v>#REF!</v>
      </c>
      <c r="BE181" s="646"/>
      <c r="BF181" s="63" t="e">
        <v>#REF!</v>
      </c>
    </row>
    <row r="182" spans="1:55" ht="14.25">
      <c r="A182" s="149"/>
      <c r="B182" s="149"/>
      <c r="C182" s="149"/>
      <c r="D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</row>
    <row r="183" spans="1:55" ht="14.25">
      <c r="A183" s="149"/>
      <c r="B183" s="149"/>
      <c r="C183" s="149"/>
      <c r="D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</row>
    <row r="184" spans="1:55" ht="14.25">
      <c r="A184" s="149"/>
      <c r="B184" s="149"/>
      <c r="C184" s="149"/>
      <c r="D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</row>
    <row r="185" spans="1:58" s="9" customFormat="1" ht="17.25">
      <c r="A185" s="149"/>
      <c r="B185" s="149"/>
      <c r="C185" s="149"/>
      <c r="D185" s="14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39"/>
      <c r="AN185" s="139"/>
      <c r="AO185" s="139"/>
      <c r="AP185" s="139"/>
      <c r="AQ185" s="256"/>
      <c r="AR185" s="233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195"/>
      <c r="BD185" s="122"/>
      <c r="BE185" s="122"/>
      <c r="BF185" s="122"/>
    </row>
    <row r="186" spans="1:58" s="9" customFormat="1" ht="18" thickBot="1">
      <c r="A186" s="16"/>
      <c r="B186" s="16"/>
      <c r="C186" s="16"/>
      <c r="D186" s="16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82"/>
      <c r="AZ186" s="82"/>
      <c r="BA186" s="82"/>
      <c r="BB186" s="82"/>
      <c r="BC186" s="82"/>
      <c r="BD186" s="2"/>
      <c r="BE186" s="2"/>
      <c r="BF186" s="17" t="s">
        <v>95</v>
      </c>
    </row>
    <row r="187" spans="1:58" s="9" customFormat="1" ht="14.25">
      <c r="A187" s="16"/>
      <c r="B187" s="16"/>
      <c r="C187" s="16"/>
      <c r="D187" s="16"/>
      <c r="AM187" s="10"/>
      <c r="AN187" s="10"/>
      <c r="AO187" s="10"/>
      <c r="AP187" s="10"/>
      <c r="AQ187" s="10"/>
      <c r="AR187" s="195"/>
      <c r="AS187" s="10"/>
      <c r="AT187" s="195"/>
      <c r="AU187" s="10"/>
      <c r="AV187" s="195"/>
      <c r="AW187" s="195"/>
      <c r="AX187" s="195"/>
      <c r="AY187" s="195"/>
      <c r="AZ187" s="10"/>
      <c r="BA187" s="195"/>
      <c r="BB187" s="195"/>
      <c r="BC187" s="195"/>
      <c r="BD187" s="398" t="e">
        <v>#REF!</v>
      </c>
      <c r="BE187" s="399"/>
      <c r="BF187" s="400"/>
    </row>
    <row r="188" spans="1:58" ht="14.25">
      <c r="A188" s="16"/>
      <c r="B188" s="16"/>
      <c r="C188" s="16"/>
      <c r="D188" s="16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134"/>
      <c r="AN188" s="68"/>
      <c r="AO188" s="158"/>
      <c r="AP188" s="158"/>
      <c r="AQ188" s="112"/>
      <c r="AR188" s="110"/>
      <c r="AS188" s="112"/>
      <c r="AT188" s="110"/>
      <c r="AU188" s="56"/>
      <c r="AV188" s="111"/>
      <c r="AW188" s="111"/>
      <c r="AX188" s="111"/>
      <c r="AY188" s="111"/>
      <c r="AZ188" s="56"/>
      <c r="BA188" s="111"/>
      <c r="BB188" s="111"/>
      <c r="BC188" s="111"/>
      <c r="BD188" s="648" t="e">
        <v>#REF!</v>
      </c>
      <c r="BE188" s="649"/>
      <c r="BF188" s="649"/>
    </row>
    <row r="189" spans="1:58" ht="14.25">
      <c r="A189" s="149"/>
      <c r="B189" s="149"/>
      <c r="C189" s="149"/>
      <c r="D189" s="14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M189" s="68"/>
      <c r="AN189" s="68"/>
      <c r="AO189" s="157"/>
      <c r="AP189" s="158"/>
      <c r="AQ189" s="112"/>
      <c r="AR189" s="110"/>
      <c r="AS189" s="112"/>
      <c r="AT189" s="110"/>
      <c r="AU189" s="56"/>
      <c r="AV189" s="111"/>
      <c r="AW189" s="111"/>
      <c r="AX189" s="111"/>
      <c r="AY189" s="111"/>
      <c r="AZ189" s="56"/>
      <c r="BA189" s="111"/>
      <c r="BB189" s="111"/>
      <c r="BC189" s="111"/>
      <c r="BD189" s="655" t="e">
        <v>#REF!</v>
      </c>
      <c r="BE189" s="656"/>
      <c r="BF189" s="656"/>
    </row>
    <row r="190" spans="1:58" ht="14.25">
      <c r="A190" s="149"/>
      <c r="B190" s="149"/>
      <c r="C190" s="149"/>
      <c r="D190" s="149"/>
      <c r="AM190" s="86"/>
      <c r="AN190" s="161"/>
      <c r="AO190" s="86"/>
      <c r="AP190" s="86"/>
      <c r="AQ190" s="51"/>
      <c r="AR190" s="108"/>
      <c r="AS190" s="51"/>
      <c r="AT190" s="108"/>
      <c r="AU190" s="51"/>
      <c r="AV190" s="108"/>
      <c r="AW190" s="210"/>
      <c r="AX190" s="210"/>
      <c r="AY190" s="210"/>
      <c r="AZ190" s="50"/>
      <c r="BA190" s="109"/>
      <c r="BB190" s="185"/>
      <c r="BC190" s="185"/>
      <c r="BD190" s="647" t="e">
        <v>#REF!</v>
      </c>
      <c r="BE190" s="653"/>
      <c r="BF190" s="654"/>
    </row>
    <row r="191" spans="1:58" ht="14.25">
      <c r="A191" s="149"/>
      <c r="B191" s="149"/>
      <c r="C191" s="149"/>
      <c r="D191" s="149"/>
      <c r="AM191" s="161"/>
      <c r="AN191" s="161"/>
      <c r="AO191" s="159"/>
      <c r="AP191" s="86"/>
      <c r="AQ191" s="51"/>
      <c r="AR191" s="108"/>
      <c r="AS191" s="51"/>
      <c r="AT191" s="108"/>
      <c r="AU191" s="51"/>
      <c r="AV191" s="108"/>
      <c r="AW191" s="210"/>
      <c r="AX191" s="210"/>
      <c r="AY191" s="210"/>
      <c r="AZ191" s="50"/>
      <c r="BA191" s="109"/>
      <c r="BB191" s="185"/>
      <c r="BC191" s="185"/>
      <c r="BD191" s="647" t="e">
        <v>#REF!</v>
      </c>
      <c r="BE191" s="653"/>
      <c r="BF191" s="654"/>
    </row>
    <row r="192" spans="1:58" ht="14.25">
      <c r="A192" s="149"/>
      <c r="B192" s="149"/>
      <c r="C192" s="149"/>
      <c r="D192" s="149"/>
      <c r="AM192" s="86"/>
      <c r="AN192" s="161"/>
      <c r="AO192" s="86"/>
      <c r="AP192" s="86"/>
      <c r="AQ192" s="51"/>
      <c r="AR192" s="108"/>
      <c r="AS192" s="51"/>
      <c r="AT192" s="108"/>
      <c r="AU192" s="51"/>
      <c r="AV192" s="108"/>
      <c r="AW192" s="210"/>
      <c r="AX192" s="210"/>
      <c r="AY192" s="210"/>
      <c r="AZ192" s="50"/>
      <c r="BA192" s="109"/>
      <c r="BB192" s="185"/>
      <c r="BC192" s="185"/>
      <c r="BD192" s="647" t="e">
        <v>#REF!</v>
      </c>
      <c r="BE192" s="653"/>
      <c r="BF192" s="654"/>
    </row>
    <row r="193" spans="1:58" ht="14.25">
      <c r="A193" s="149"/>
      <c r="B193" s="149"/>
      <c r="C193" s="149"/>
      <c r="D193" s="149"/>
      <c r="AM193" s="161"/>
      <c r="AN193" s="161"/>
      <c r="AO193" s="159"/>
      <c r="AP193" s="86"/>
      <c r="AQ193" s="51"/>
      <c r="AR193" s="108"/>
      <c r="AS193" s="51"/>
      <c r="AT193" s="108"/>
      <c r="AU193" s="51"/>
      <c r="AV193" s="108"/>
      <c r="AW193" s="210"/>
      <c r="AX193" s="210"/>
      <c r="AY193" s="210"/>
      <c r="AZ193" s="50"/>
      <c r="BA193" s="109"/>
      <c r="BB193" s="185"/>
      <c r="BC193" s="185"/>
      <c r="BD193" s="647" t="e">
        <v>#REF!</v>
      </c>
      <c r="BE193" s="653"/>
      <c r="BF193" s="654"/>
    </row>
    <row r="194" spans="1:58" ht="14.25">
      <c r="A194" s="149"/>
      <c r="B194" s="149"/>
      <c r="C194" s="149"/>
      <c r="D194" s="149"/>
      <c r="AM194" s="86"/>
      <c r="AN194" s="161"/>
      <c r="AO194" s="86"/>
      <c r="AP194" s="86"/>
      <c r="AQ194" s="51"/>
      <c r="AR194" s="108"/>
      <c r="AS194" s="51"/>
      <c r="AT194" s="108"/>
      <c r="AU194" s="51"/>
      <c r="AV194" s="108"/>
      <c r="AW194" s="210"/>
      <c r="AX194" s="210"/>
      <c r="AY194" s="210"/>
      <c r="AZ194" s="50"/>
      <c r="BA194" s="109"/>
      <c r="BB194" s="185"/>
      <c r="BC194" s="185"/>
      <c r="BD194" s="647" t="e">
        <v>#REF!</v>
      </c>
      <c r="BE194" s="653"/>
      <c r="BF194" s="654"/>
    </row>
    <row r="195" spans="1:58" ht="14.25">
      <c r="A195" s="149"/>
      <c r="B195" s="149"/>
      <c r="C195" s="149"/>
      <c r="D195" s="149"/>
      <c r="AM195" s="161"/>
      <c r="AN195" s="161"/>
      <c r="AO195" s="159"/>
      <c r="AP195" s="86"/>
      <c r="AQ195" s="51"/>
      <c r="AR195" s="108"/>
      <c r="AS195" s="51"/>
      <c r="AT195" s="108"/>
      <c r="AU195" s="51"/>
      <c r="AV195" s="108"/>
      <c r="AW195" s="210"/>
      <c r="AX195" s="210"/>
      <c r="AY195" s="210"/>
      <c r="AZ195" s="50"/>
      <c r="BA195" s="109"/>
      <c r="BB195" s="185"/>
      <c r="BC195" s="185"/>
      <c r="BD195" s="647" t="e">
        <v>#REF!</v>
      </c>
      <c r="BE195" s="653"/>
      <c r="BF195" s="654"/>
    </row>
    <row r="196" spans="1:58" ht="14.25">
      <c r="A196" s="149"/>
      <c r="B196" s="149"/>
      <c r="C196" s="149"/>
      <c r="D196" s="149"/>
      <c r="AM196" s="159"/>
      <c r="AN196" s="159"/>
      <c r="AO196" s="86"/>
      <c r="AP196" s="86"/>
      <c r="AQ196" s="51"/>
      <c r="AR196" s="108"/>
      <c r="AS196" s="51"/>
      <c r="AT196" s="108"/>
      <c r="AU196" s="51"/>
      <c r="AV196" s="108"/>
      <c r="AW196" s="210"/>
      <c r="AX196" s="210"/>
      <c r="AY196" s="210"/>
      <c r="AZ196" s="50"/>
      <c r="BA196" s="109"/>
      <c r="BB196" s="185"/>
      <c r="BC196" s="185"/>
      <c r="BD196" s="647" t="e">
        <v>#REF!</v>
      </c>
      <c r="BE196" s="653"/>
      <c r="BF196" s="654"/>
    </row>
    <row r="197" spans="1:58" ht="14.25">
      <c r="A197" s="149"/>
      <c r="B197" s="149"/>
      <c r="C197" s="149"/>
      <c r="D197" s="149"/>
      <c r="AM197" s="159"/>
      <c r="AN197" s="159"/>
      <c r="AO197" s="159"/>
      <c r="AP197" s="86"/>
      <c r="AQ197" s="51"/>
      <c r="AR197" s="108"/>
      <c r="AS197" s="51"/>
      <c r="AT197" s="108"/>
      <c r="AU197" s="51"/>
      <c r="AV197" s="108"/>
      <c r="AW197" s="210"/>
      <c r="AX197" s="210"/>
      <c r="AY197" s="210"/>
      <c r="AZ197" s="50"/>
      <c r="BA197" s="109"/>
      <c r="BB197" s="185"/>
      <c r="BC197" s="185"/>
      <c r="BD197" s="647" t="e">
        <v>#REF!</v>
      </c>
      <c r="BE197" s="653"/>
      <c r="BF197" s="654"/>
    </row>
    <row r="198" spans="1:58" ht="14.25">
      <c r="A198" s="149"/>
      <c r="B198" s="149"/>
      <c r="C198" s="149"/>
      <c r="D198" s="149"/>
      <c r="AM198" s="86"/>
      <c r="AN198" s="161"/>
      <c r="AO198" s="86"/>
      <c r="AP198" s="86"/>
      <c r="AQ198" s="51"/>
      <c r="AR198" s="108"/>
      <c r="AS198" s="51"/>
      <c r="AT198" s="108"/>
      <c r="AU198" s="51"/>
      <c r="AV198" s="108"/>
      <c r="AW198" s="210"/>
      <c r="AX198" s="210"/>
      <c r="AY198" s="210"/>
      <c r="AZ198" s="50"/>
      <c r="BA198" s="109"/>
      <c r="BB198" s="185"/>
      <c r="BC198" s="185"/>
      <c r="BD198" s="647" t="e">
        <v>#REF!</v>
      </c>
      <c r="BE198" s="653"/>
      <c r="BF198" s="654"/>
    </row>
    <row r="199" spans="1:58" ht="14.25">
      <c r="A199" s="149"/>
      <c r="B199" s="149"/>
      <c r="C199" s="149"/>
      <c r="D199" s="149"/>
      <c r="AM199" s="161"/>
      <c r="AN199" s="161"/>
      <c r="AO199" s="159"/>
      <c r="AP199" s="86"/>
      <c r="AQ199" s="51"/>
      <c r="AR199" s="108"/>
      <c r="AS199" s="51"/>
      <c r="AT199" s="108"/>
      <c r="AU199" s="51"/>
      <c r="AV199" s="108"/>
      <c r="AW199" s="210"/>
      <c r="AX199" s="210"/>
      <c r="AY199" s="210"/>
      <c r="AZ199" s="50"/>
      <c r="BA199" s="109"/>
      <c r="BB199" s="185"/>
      <c r="BC199" s="185"/>
      <c r="BD199" s="647" t="e">
        <v>#REF!</v>
      </c>
      <c r="BE199" s="653"/>
      <c r="BF199" s="654"/>
    </row>
    <row r="200" spans="1:58" ht="14.25">
      <c r="A200" s="149"/>
      <c r="B200" s="149"/>
      <c r="C200" s="149"/>
      <c r="D200" s="149"/>
      <c r="AM200" s="86"/>
      <c r="AN200" s="161"/>
      <c r="AO200" s="86"/>
      <c r="AP200" s="86"/>
      <c r="AQ200" s="51"/>
      <c r="AR200" s="108"/>
      <c r="AS200" s="51"/>
      <c r="AT200" s="108"/>
      <c r="AU200" s="51"/>
      <c r="AV200" s="108"/>
      <c r="AW200" s="210"/>
      <c r="AX200" s="210"/>
      <c r="AY200" s="210"/>
      <c r="AZ200" s="50"/>
      <c r="BA200" s="109"/>
      <c r="BB200" s="185"/>
      <c r="BC200" s="185"/>
      <c r="BD200" s="647" t="e">
        <v>#REF!</v>
      </c>
      <c r="BE200" s="653"/>
      <c r="BF200" s="654"/>
    </row>
    <row r="201" spans="1:58" ht="14.25">
      <c r="A201" s="149"/>
      <c r="B201" s="149"/>
      <c r="C201" s="149"/>
      <c r="D201" s="149"/>
      <c r="AM201" s="161"/>
      <c r="AN201" s="161"/>
      <c r="AO201" s="159"/>
      <c r="AP201" s="86"/>
      <c r="AQ201" s="51"/>
      <c r="AR201" s="108"/>
      <c r="AS201" s="51"/>
      <c r="AT201" s="108"/>
      <c r="AU201" s="51"/>
      <c r="AV201" s="108"/>
      <c r="AW201" s="210"/>
      <c r="AX201" s="210"/>
      <c r="AY201" s="210"/>
      <c r="AZ201" s="50"/>
      <c r="BA201" s="109"/>
      <c r="BB201" s="185"/>
      <c r="BC201" s="185"/>
      <c r="BD201" s="647" t="e">
        <v>#REF!</v>
      </c>
      <c r="BE201" s="653"/>
      <c r="BF201" s="654"/>
    </row>
    <row r="202" spans="1:58" ht="14.25">
      <c r="A202" s="149"/>
      <c r="B202" s="149"/>
      <c r="C202" s="149"/>
      <c r="D202" s="149"/>
      <c r="AM202" s="86"/>
      <c r="AN202" s="161"/>
      <c r="AO202" s="86"/>
      <c r="AP202" s="86"/>
      <c r="AQ202" s="51"/>
      <c r="AR202" s="108"/>
      <c r="AS202" s="51"/>
      <c r="AT202" s="108"/>
      <c r="AU202" s="51"/>
      <c r="AV202" s="108"/>
      <c r="AW202" s="210"/>
      <c r="AX202" s="210"/>
      <c r="AY202" s="210"/>
      <c r="AZ202" s="50"/>
      <c r="BA202" s="109"/>
      <c r="BB202" s="185"/>
      <c r="BC202" s="185"/>
      <c r="BD202" s="647" t="e">
        <v>#REF!</v>
      </c>
      <c r="BE202" s="653"/>
      <c r="BF202" s="654"/>
    </row>
    <row r="203" spans="1:58" ht="14.25">
      <c r="A203" s="149"/>
      <c r="B203" s="149"/>
      <c r="C203" s="149"/>
      <c r="D203" s="149"/>
      <c r="AM203" s="161"/>
      <c r="AN203" s="161"/>
      <c r="AO203" s="159"/>
      <c r="AP203" s="86"/>
      <c r="AQ203" s="51"/>
      <c r="AR203" s="108"/>
      <c r="AS203" s="51"/>
      <c r="AT203" s="108"/>
      <c r="AU203" s="51"/>
      <c r="AV203" s="108"/>
      <c r="AW203" s="210"/>
      <c r="AX203" s="210"/>
      <c r="AY203" s="210"/>
      <c r="AZ203" s="50"/>
      <c r="BA203" s="109"/>
      <c r="BB203" s="185"/>
      <c r="BC203" s="185"/>
      <c r="BD203" s="647" t="e">
        <v>#REF!</v>
      </c>
      <c r="BE203" s="653"/>
      <c r="BF203" s="654"/>
    </row>
    <row r="204" spans="1:58" ht="14.25">
      <c r="A204" s="149"/>
      <c r="B204" s="149"/>
      <c r="C204" s="149"/>
      <c r="D204" s="149"/>
      <c r="AM204" s="86"/>
      <c r="AN204" s="161"/>
      <c r="AO204" s="86"/>
      <c r="AP204" s="86"/>
      <c r="AQ204" s="51"/>
      <c r="AR204" s="108"/>
      <c r="AS204" s="51"/>
      <c r="AT204" s="108"/>
      <c r="AU204" s="51"/>
      <c r="AV204" s="108"/>
      <c r="AW204" s="210"/>
      <c r="AX204" s="210"/>
      <c r="AY204" s="210"/>
      <c r="AZ204" s="50"/>
      <c r="BA204" s="109"/>
      <c r="BB204" s="185"/>
      <c r="BC204" s="185"/>
      <c r="BD204" s="647" t="e">
        <v>#REF!</v>
      </c>
      <c r="BE204" s="653"/>
      <c r="BF204" s="654"/>
    </row>
    <row r="205" spans="1:58" ht="14.25">
      <c r="A205" s="149"/>
      <c r="B205" s="149"/>
      <c r="C205" s="149"/>
      <c r="D205" s="149"/>
      <c r="AM205" s="161"/>
      <c r="AN205" s="161"/>
      <c r="AO205" s="159"/>
      <c r="AP205" s="86"/>
      <c r="AQ205" s="51"/>
      <c r="AR205" s="108"/>
      <c r="AS205" s="51"/>
      <c r="AT205" s="108"/>
      <c r="AU205" s="51"/>
      <c r="AV205" s="108"/>
      <c r="AW205" s="210"/>
      <c r="AX205" s="210"/>
      <c r="AY205" s="210"/>
      <c r="AZ205" s="50"/>
      <c r="BA205" s="109"/>
      <c r="BB205" s="185"/>
      <c r="BC205" s="185"/>
      <c r="BD205" s="647" t="e">
        <v>#REF!</v>
      </c>
      <c r="BE205" s="653"/>
      <c r="BF205" s="654"/>
    </row>
    <row r="206" spans="1:58" ht="14.25">
      <c r="A206" s="149"/>
      <c r="B206" s="149"/>
      <c r="C206" s="149"/>
      <c r="D206" s="149"/>
      <c r="AM206" s="107"/>
      <c r="AN206" s="113"/>
      <c r="AO206" s="113"/>
      <c r="AP206" s="113"/>
      <c r="AQ206" s="51"/>
      <c r="AR206" s="108"/>
      <c r="AS206" s="51"/>
      <c r="AT206" s="108"/>
      <c r="AU206" s="51"/>
      <c r="AV206" s="108"/>
      <c r="AW206" s="210"/>
      <c r="AX206" s="210"/>
      <c r="AY206" s="210"/>
      <c r="AZ206" s="50"/>
      <c r="BA206" s="109"/>
      <c r="BB206" s="185"/>
      <c r="BC206" s="185"/>
      <c r="BD206" s="647" t="e">
        <v>#REF!</v>
      </c>
      <c r="BE206" s="653"/>
      <c r="BF206" s="654"/>
    </row>
    <row r="207" spans="1:58" ht="14.25">
      <c r="A207" s="149"/>
      <c r="B207" s="149"/>
      <c r="C207" s="149"/>
      <c r="D207" s="149"/>
      <c r="AM207" s="149"/>
      <c r="AN207" s="250"/>
      <c r="AO207" s="250"/>
      <c r="AP207" s="250"/>
      <c r="AQ207" s="250"/>
      <c r="AR207" s="250"/>
      <c r="AS207" s="250"/>
      <c r="AT207" s="250"/>
      <c r="AU207" s="250"/>
      <c r="AV207" s="250"/>
      <c r="AW207" s="250"/>
      <c r="AX207" s="250"/>
      <c r="AY207" s="250"/>
      <c r="AZ207" s="250"/>
      <c r="BA207" s="250"/>
      <c r="BB207" s="250"/>
      <c r="BC207" s="250"/>
      <c r="BD207" s="257"/>
      <c r="BE207" s="257"/>
      <c r="BF207" s="257"/>
    </row>
    <row r="208" spans="1:58" ht="14.25">
      <c r="A208" s="149"/>
      <c r="B208" s="149"/>
      <c r="C208" s="149"/>
      <c r="D208" s="149"/>
      <c r="AM208" s="149"/>
      <c r="AN208" s="250"/>
      <c r="AO208" s="250"/>
      <c r="AP208" s="250"/>
      <c r="AQ208" s="250"/>
      <c r="AR208" s="250"/>
      <c r="AS208" s="250"/>
      <c r="AT208" s="250"/>
      <c r="AU208" s="250"/>
      <c r="AV208" s="250"/>
      <c r="AW208" s="250"/>
      <c r="AX208" s="250"/>
      <c r="AY208" s="250"/>
      <c r="AZ208" s="250"/>
      <c r="BA208" s="250"/>
      <c r="BB208" s="250"/>
      <c r="BC208" s="250"/>
      <c r="BD208" s="258"/>
      <c r="BE208" s="258"/>
      <c r="BF208" s="258"/>
    </row>
    <row r="209" spans="1:58" s="9" customFormat="1" ht="14.25">
      <c r="A209" s="149"/>
      <c r="B209" s="149"/>
      <c r="C209" s="149"/>
      <c r="D209" s="14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40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2"/>
      <c r="BE209" s="2"/>
      <c r="BF209" s="2"/>
    </row>
    <row r="210" spans="1:55" s="9" customFormat="1" ht="14.25">
      <c r="A210" s="16"/>
      <c r="B210" s="16"/>
      <c r="C210" s="16"/>
      <c r="D210" s="16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M210" s="16"/>
      <c r="AN210" s="37"/>
      <c r="AO210" s="37"/>
      <c r="AP210" s="16"/>
      <c r="AQ210" s="37"/>
      <c r="AR210" s="37"/>
      <c r="AS210" s="37"/>
      <c r="AT210" s="16"/>
      <c r="AU210" s="37"/>
      <c r="AV210" s="37"/>
      <c r="AW210" s="16"/>
      <c r="AX210" s="16"/>
      <c r="AY210" s="16"/>
      <c r="AZ210" s="16"/>
      <c r="BA210" s="16"/>
      <c r="BB210" s="16"/>
      <c r="BC210" s="16"/>
    </row>
    <row r="211" spans="1:49" s="9" customFormat="1" ht="14.25">
      <c r="A211" s="16"/>
      <c r="B211" s="16"/>
      <c r="C211" s="16"/>
      <c r="D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ht="14.25">
      <c r="A212" s="16"/>
      <c r="B212" s="16"/>
      <c r="C212" s="16"/>
      <c r="D212" s="16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</row>
    <row r="213" spans="1:49" ht="14.25">
      <c r="A213" s="149"/>
      <c r="B213" s="149"/>
      <c r="C213" s="149"/>
      <c r="D213" s="14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M213" s="149"/>
      <c r="AN213" s="92"/>
      <c r="AO213" s="149"/>
      <c r="AP213" s="92"/>
      <c r="AQ213" s="92"/>
      <c r="AR213" s="92"/>
      <c r="AS213" s="92"/>
      <c r="AT213" s="149"/>
      <c r="AU213" s="149"/>
      <c r="AV213" s="92"/>
      <c r="AW213" s="92"/>
    </row>
    <row r="214" spans="1:4" ht="14.25">
      <c r="A214" s="149"/>
      <c r="B214" s="149"/>
      <c r="C214" s="149"/>
      <c r="D214" s="149"/>
    </row>
    <row r="215" spans="1:4" ht="14.25">
      <c r="A215" s="149"/>
      <c r="B215" s="149"/>
      <c r="C215" s="149"/>
      <c r="D215" s="149"/>
    </row>
    <row r="216" spans="1:4" ht="14.25">
      <c r="A216" s="149"/>
      <c r="B216" s="149"/>
      <c r="C216" s="149"/>
      <c r="D216" s="149"/>
    </row>
    <row r="217" spans="1:4" ht="14.25">
      <c r="A217" s="149"/>
      <c r="B217" s="149"/>
      <c r="C217" s="149"/>
      <c r="D217" s="149"/>
    </row>
    <row r="218" spans="1:4" ht="14.25">
      <c r="A218" s="149"/>
      <c r="B218" s="149"/>
      <c r="C218" s="149"/>
      <c r="D218" s="149"/>
    </row>
    <row r="219" spans="1:4" ht="14.25">
      <c r="A219" s="149"/>
      <c r="B219" s="149"/>
      <c r="C219" s="149"/>
      <c r="D219" s="149"/>
    </row>
    <row r="220" spans="1:4" ht="14.25">
      <c r="A220" s="149"/>
      <c r="B220" s="149"/>
      <c r="C220" s="149"/>
      <c r="D220" s="149"/>
    </row>
    <row r="221" spans="1:4" ht="14.25">
      <c r="A221" s="149"/>
      <c r="B221" s="149"/>
      <c r="C221" s="149"/>
      <c r="D221" s="149"/>
    </row>
    <row r="222" spans="1:4" ht="14.25">
      <c r="A222" s="149"/>
      <c r="B222" s="149"/>
      <c r="C222" s="149"/>
      <c r="D222" s="149"/>
    </row>
    <row r="223" spans="1:4" ht="14.25">
      <c r="A223" s="149"/>
      <c r="B223" s="149"/>
      <c r="C223" s="149"/>
      <c r="D223" s="149"/>
    </row>
    <row r="224" spans="1:4" ht="14.25">
      <c r="A224" s="149"/>
      <c r="B224" s="149"/>
      <c r="C224" s="149"/>
      <c r="D224" s="149"/>
    </row>
    <row r="225" spans="1:4" ht="14.25">
      <c r="A225" s="149"/>
      <c r="B225" s="149"/>
      <c r="C225" s="149"/>
      <c r="D225" s="149"/>
    </row>
    <row r="226" spans="1:4" ht="14.25">
      <c r="A226" s="149"/>
      <c r="B226" s="149"/>
      <c r="C226" s="149"/>
      <c r="D226" s="149"/>
    </row>
    <row r="227" spans="1:4" ht="14.25">
      <c r="A227" s="149"/>
      <c r="B227" s="149"/>
      <c r="C227" s="149"/>
      <c r="D227" s="149"/>
    </row>
    <row r="228" spans="1:4" ht="14.25">
      <c r="A228" s="149"/>
      <c r="B228" s="149"/>
      <c r="C228" s="149"/>
      <c r="D228" s="149"/>
    </row>
    <row r="229" spans="1:4" ht="14.25">
      <c r="A229" s="149"/>
      <c r="B229" s="149"/>
      <c r="C229" s="149"/>
      <c r="D229" s="149"/>
    </row>
    <row r="230" spans="1:4" ht="14.25">
      <c r="A230" s="149"/>
      <c r="B230" s="149"/>
      <c r="C230" s="149"/>
      <c r="D230" s="149"/>
    </row>
    <row r="231" spans="1:4" ht="14.25">
      <c r="A231" s="149"/>
      <c r="B231" s="149"/>
      <c r="C231" s="149"/>
      <c r="D231" s="149"/>
    </row>
    <row r="232" spans="1:4" ht="14.25">
      <c r="A232" s="149"/>
      <c r="B232" s="149"/>
      <c r="C232" s="149"/>
      <c r="D232" s="149"/>
    </row>
    <row r="233" spans="1:4" ht="14.25">
      <c r="A233" s="149"/>
      <c r="B233" s="149"/>
      <c r="C233" s="149"/>
      <c r="D233" s="149"/>
    </row>
    <row r="234" spans="1:4" ht="14.25">
      <c r="A234" s="149"/>
      <c r="B234" s="149"/>
      <c r="C234" s="149"/>
      <c r="D234" s="149"/>
    </row>
    <row r="235" spans="1:4" ht="14.25">
      <c r="A235" s="149"/>
      <c r="B235" s="149"/>
      <c r="C235" s="149"/>
      <c r="D235" s="149"/>
    </row>
    <row r="236" spans="1:4" ht="14.25">
      <c r="A236" s="149"/>
      <c r="B236" s="149"/>
      <c r="C236" s="149"/>
      <c r="D236" s="149"/>
    </row>
    <row r="237" spans="1:4" ht="14.25">
      <c r="A237" s="149"/>
      <c r="B237" s="149"/>
      <c r="C237" s="149"/>
      <c r="D237" s="149"/>
    </row>
    <row r="238" spans="1:4" ht="14.25">
      <c r="A238" s="149"/>
      <c r="B238" s="149"/>
      <c r="C238" s="149"/>
      <c r="D238" s="149"/>
    </row>
    <row r="239" spans="1:4" ht="14.25">
      <c r="A239" s="149"/>
      <c r="B239" s="149"/>
      <c r="C239" s="149"/>
      <c r="D239" s="149"/>
    </row>
    <row r="240" spans="1:4" ht="14.25">
      <c r="A240" s="149"/>
      <c r="B240" s="149"/>
      <c r="C240" s="149"/>
      <c r="D240" s="149"/>
    </row>
    <row r="241" spans="1:4" ht="14.25">
      <c r="A241" s="149"/>
      <c r="B241" s="149"/>
      <c r="C241" s="149"/>
      <c r="D241" s="149"/>
    </row>
    <row r="242" spans="1:4" ht="14.25">
      <c r="A242" s="149"/>
      <c r="B242" s="149"/>
      <c r="C242" s="149"/>
      <c r="D242" s="149"/>
    </row>
    <row r="243" spans="1:4" ht="14.25">
      <c r="A243" s="149"/>
      <c r="B243" s="149"/>
      <c r="C243" s="149"/>
      <c r="D243" s="149"/>
    </row>
    <row r="244" spans="1:4" ht="14.25">
      <c r="A244" s="149"/>
      <c r="B244" s="149"/>
      <c r="C244" s="149"/>
      <c r="D244" s="149"/>
    </row>
    <row r="245" spans="1:4" ht="14.25">
      <c r="A245" s="149"/>
      <c r="B245" s="149"/>
      <c r="C245" s="149"/>
      <c r="D245" s="149"/>
    </row>
    <row r="246" spans="1:4" ht="14.25">
      <c r="A246" s="149"/>
      <c r="B246" s="149"/>
      <c r="C246" s="149"/>
      <c r="D246" s="149"/>
    </row>
    <row r="247" spans="1:4" ht="14.25">
      <c r="A247" s="149"/>
      <c r="B247" s="149"/>
      <c r="C247" s="149"/>
      <c r="D247" s="149"/>
    </row>
    <row r="248" spans="1:4" ht="14.25">
      <c r="A248" s="149"/>
      <c r="B248" s="149"/>
      <c r="C248" s="149"/>
      <c r="D248" s="149"/>
    </row>
    <row r="249" spans="1:4" ht="14.25">
      <c r="A249" s="149"/>
      <c r="B249" s="149"/>
      <c r="C249" s="149"/>
      <c r="D249" s="149"/>
    </row>
    <row r="250" spans="1:4" ht="14.25">
      <c r="A250" s="149"/>
      <c r="B250" s="149"/>
      <c r="C250" s="149"/>
      <c r="D250" s="149"/>
    </row>
    <row r="251" spans="1:4" ht="14.25">
      <c r="A251" s="149"/>
      <c r="B251" s="149"/>
      <c r="C251" s="149"/>
      <c r="D251" s="149"/>
    </row>
    <row r="252" spans="1:4" ht="14.25">
      <c r="A252" s="149"/>
      <c r="B252" s="149"/>
      <c r="C252" s="149"/>
      <c r="D252" s="149"/>
    </row>
    <row r="253" spans="1:4" ht="14.25">
      <c r="A253" s="149"/>
      <c r="B253" s="149"/>
      <c r="C253" s="149"/>
      <c r="D253" s="149"/>
    </row>
    <row r="254" spans="1:4" ht="14.25">
      <c r="A254" s="149"/>
      <c r="B254" s="149"/>
      <c r="C254" s="149"/>
      <c r="D254" s="149"/>
    </row>
    <row r="255" spans="1:4" ht="14.25">
      <c r="A255" s="149"/>
      <c r="B255" s="149"/>
      <c r="C255" s="149"/>
      <c r="D255" s="149"/>
    </row>
    <row r="256" spans="1:4" ht="14.25">
      <c r="A256" s="149"/>
      <c r="B256" s="149"/>
      <c r="C256" s="149"/>
      <c r="D256" s="149"/>
    </row>
    <row r="257" spans="1:4" ht="14.25">
      <c r="A257" s="149"/>
      <c r="B257" s="149"/>
      <c r="C257" s="149"/>
      <c r="D257" s="149"/>
    </row>
    <row r="258" spans="1:4" ht="14.25">
      <c r="A258" s="149"/>
      <c r="B258" s="149"/>
      <c r="C258" s="149"/>
      <c r="D258" s="149"/>
    </row>
    <row r="259" spans="1:4" ht="14.25">
      <c r="A259" s="149"/>
      <c r="B259" s="149"/>
      <c r="C259" s="149"/>
      <c r="D259" s="149"/>
    </row>
    <row r="260" spans="1:4" ht="14.25">
      <c r="A260" s="149"/>
      <c r="B260" s="149"/>
      <c r="C260" s="149"/>
      <c r="D260" s="149"/>
    </row>
    <row r="261" spans="1:4" ht="14.25">
      <c r="A261" s="149"/>
      <c r="B261" s="149"/>
      <c r="C261" s="149"/>
      <c r="D261" s="149"/>
    </row>
    <row r="262" spans="1:4" ht="14.25">
      <c r="A262" s="149"/>
      <c r="B262" s="149"/>
      <c r="C262" s="149"/>
      <c r="D262" s="149"/>
    </row>
    <row r="263" spans="1:4" ht="14.25">
      <c r="A263" s="149"/>
      <c r="B263" s="149"/>
      <c r="C263" s="149"/>
      <c r="D263" s="149"/>
    </row>
    <row r="264" spans="1:4" ht="14.25">
      <c r="A264" s="149"/>
      <c r="B264" s="149"/>
      <c r="C264" s="149"/>
      <c r="D264" s="149"/>
    </row>
    <row r="265" spans="1:4" ht="14.25">
      <c r="A265" s="149"/>
      <c r="B265" s="149"/>
      <c r="C265" s="149"/>
      <c r="D265" s="149"/>
    </row>
    <row r="266" spans="1:4" ht="14.25">
      <c r="A266" s="149"/>
      <c r="B266" s="149"/>
      <c r="C266" s="149"/>
      <c r="D266" s="149"/>
    </row>
    <row r="267" spans="1:4" ht="14.25">
      <c r="A267" s="149"/>
      <c r="B267" s="149"/>
      <c r="C267" s="149"/>
      <c r="D267" s="149"/>
    </row>
    <row r="268" spans="1:4" ht="14.25">
      <c r="A268" s="149"/>
      <c r="B268" s="149"/>
      <c r="C268" s="149"/>
      <c r="D268" s="149"/>
    </row>
    <row r="269" spans="1:4" ht="14.25">
      <c r="A269" s="149"/>
      <c r="B269" s="149"/>
      <c r="C269" s="149"/>
      <c r="D269" s="149"/>
    </row>
    <row r="270" spans="1:4" ht="14.25">
      <c r="A270" s="149"/>
      <c r="B270" s="149"/>
      <c r="C270" s="149"/>
      <c r="D270" s="149"/>
    </row>
    <row r="271" spans="1:4" ht="14.25">
      <c r="A271" s="149"/>
      <c r="B271" s="149"/>
      <c r="C271" s="149"/>
      <c r="D271" s="149"/>
    </row>
    <row r="272" spans="1:4" ht="14.25">
      <c r="A272" s="149"/>
      <c r="B272" s="149"/>
      <c r="C272" s="149"/>
      <c r="D272" s="149"/>
    </row>
    <row r="273" spans="1:4" ht="14.25">
      <c r="A273" s="149"/>
      <c r="B273" s="149"/>
      <c r="C273" s="149"/>
      <c r="D273" s="149"/>
    </row>
    <row r="274" spans="1:4" ht="14.25">
      <c r="A274" s="149"/>
      <c r="B274" s="149"/>
      <c r="C274" s="149"/>
      <c r="D274" s="149"/>
    </row>
    <row r="275" spans="1:4" ht="14.25">
      <c r="A275" s="149"/>
      <c r="B275" s="149"/>
      <c r="C275" s="149"/>
      <c r="D275" s="149"/>
    </row>
    <row r="276" spans="1:4" ht="14.25">
      <c r="A276" s="149"/>
      <c r="B276" s="149"/>
      <c r="C276" s="149"/>
      <c r="D276" s="149"/>
    </row>
    <row r="277" spans="1:4" ht="14.25">
      <c r="A277" s="149"/>
      <c r="B277" s="149"/>
      <c r="C277" s="149"/>
      <c r="D277" s="149"/>
    </row>
    <row r="278" spans="1:4" ht="14.25">
      <c r="A278" s="149"/>
      <c r="B278" s="149"/>
      <c r="C278" s="149"/>
      <c r="D278" s="149"/>
    </row>
    <row r="279" spans="1:4" ht="14.25">
      <c r="A279" s="149"/>
      <c r="B279" s="149"/>
      <c r="C279" s="149"/>
      <c r="D279" s="149"/>
    </row>
    <row r="280" spans="1:4" ht="14.25">
      <c r="A280" s="149"/>
      <c r="B280" s="149"/>
      <c r="C280" s="149"/>
      <c r="D280" s="149"/>
    </row>
    <row r="281" spans="1:4" ht="14.25">
      <c r="A281" s="149"/>
      <c r="B281" s="149"/>
      <c r="C281" s="149"/>
      <c r="D281" s="149"/>
    </row>
    <row r="282" spans="1:4" ht="14.25">
      <c r="A282" s="149"/>
      <c r="B282" s="149"/>
      <c r="C282" s="149"/>
      <c r="D282" s="149"/>
    </row>
    <row r="283" spans="1:4" ht="14.25">
      <c r="A283" s="149"/>
      <c r="B283" s="149"/>
      <c r="C283" s="149"/>
      <c r="D283" s="149"/>
    </row>
    <row r="284" spans="1:4" ht="14.25">
      <c r="A284" s="149"/>
      <c r="B284" s="149"/>
      <c r="C284" s="149"/>
      <c r="D284" s="149"/>
    </row>
  </sheetData>
  <sheetProtection/>
  <mergeCells count="275">
    <mergeCell ref="R6:S6"/>
    <mergeCell ref="S7:S9"/>
    <mergeCell ref="R7:R9"/>
    <mergeCell ref="T7:T9"/>
    <mergeCell ref="T6:U6"/>
    <mergeCell ref="U7:U9"/>
    <mergeCell ref="W63:X63"/>
    <mergeCell ref="S62:T62"/>
    <mergeCell ref="V65:W65"/>
    <mergeCell ref="S46:T46"/>
    <mergeCell ref="S47:T47"/>
    <mergeCell ref="S48:T48"/>
    <mergeCell ref="S49:T49"/>
    <mergeCell ref="U46:V46"/>
    <mergeCell ref="W46:X46"/>
    <mergeCell ref="V64:W64"/>
    <mergeCell ref="W55:X55"/>
    <mergeCell ref="U56:V56"/>
    <mergeCell ref="W56:X56"/>
    <mergeCell ref="W58:X58"/>
    <mergeCell ref="U57:V57"/>
    <mergeCell ref="W57:X57"/>
    <mergeCell ref="U58:V58"/>
    <mergeCell ref="S55:T55"/>
    <mergeCell ref="S56:T56"/>
    <mergeCell ref="U53:V53"/>
    <mergeCell ref="U55:V55"/>
    <mergeCell ref="O35:P35"/>
    <mergeCell ref="O44:AB44"/>
    <mergeCell ref="W53:X53"/>
    <mergeCell ref="U54:V54"/>
    <mergeCell ref="W54:X54"/>
    <mergeCell ref="S53:T53"/>
    <mergeCell ref="S54:T54"/>
    <mergeCell ref="AA46:AB46"/>
    <mergeCell ref="U49:V49"/>
    <mergeCell ref="W49:X49"/>
    <mergeCell ref="O31:P31"/>
    <mergeCell ref="O32:P32"/>
    <mergeCell ref="O33:P33"/>
    <mergeCell ref="O34:P34"/>
    <mergeCell ref="W52:X52"/>
    <mergeCell ref="Y46:Z46"/>
    <mergeCell ref="BD206:BF206"/>
    <mergeCell ref="U29:V29"/>
    <mergeCell ref="BD204:BF204"/>
    <mergeCell ref="BD205:BF205"/>
    <mergeCell ref="Y54:Z54"/>
    <mergeCell ref="AA54:AB54"/>
    <mergeCell ref="Y55:Z55"/>
    <mergeCell ref="AA55:AB55"/>
    <mergeCell ref="Y56:Z56"/>
    <mergeCell ref="AA48:AB48"/>
    <mergeCell ref="W50:X50"/>
    <mergeCell ref="U47:V47"/>
    <mergeCell ref="W47:X47"/>
    <mergeCell ref="U48:V48"/>
    <mergeCell ref="W48:X48"/>
    <mergeCell ref="U50:V50"/>
    <mergeCell ref="AA47:AB47"/>
    <mergeCell ref="Y47:Z47"/>
    <mergeCell ref="BD202:BF202"/>
    <mergeCell ref="BD203:BF203"/>
    <mergeCell ref="BD201:BF201"/>
    <mergeCell ref="Y48:Z48"/>
    <mergeCell ref="BD200:BF200"/>
    <mergeCell ref="AA57:AB57"/>
    <mergeCell ref="Y58:Z58"/>
    <mergeCell ref="AA58:AB58"/>
    <mergeCell ref="Y52:Z52"/>
    <mergeCell ref="AA52:AB52"/>
    <mergeCell ref="S51:T51"/>
    <mergeCell ref="AA51:AB51"/>
    <mergeCell ref="O46:R46"/>
    <mergeCell ref="O47:Q48"/>
    <mergeCell ref="O49:Q50"/>
    <mergeCell ref="O51:Q52"/>
    <mergeCell ref="S50:T50"/>
    <mergeCell ref="W51:X51"/>
    <mergeCell ref="U52:V52"/>
    <mergeCell ref="S52:T52"/>
    <mergeCell ref="AA56:AB56"/>
    <mergeCell ref="S29:T29"/>
    <mergeCell ref="U51:V51"/>
    <mergeCell ref="Y49:Z49"/>
    <mergeCell ref="AA49:AB49"/>
    <mergeCell ref="Y50:Z50"/>
    <mergeCell ref="AA50:AB50"/>
    <mergeCell ref="Y51:Z51"/>
    <mergeCell ref="Y53:Z53"/>
    <mergeCell ref="AA53:AB53"/>
    <mergeCell ref="V6:AA6"/>
    <mergeCell ref="Z7:AA7"/>
    <mergeCell ref="AA8:AA9"/>
    <mergeCell ref="Z8:Z9"/>
    <mergeCell ref="X8:X9"/>
    <mergeCell ref="V7:W7"/>
    <mergeCell ref="X7:Y7"/>
    <mergeCell ref="Y8:Y9"/>
    <mergeCell ref="W8:W9"/>
    <mergeCell ref="V8:V9"/>
    <mergeCell ref="O26:AB26"/>
    <mergeCell ref="AA28:AB29"/>
    <mergeCell ref="Y28:Z29"/>
    <mergeCell ref="S28:V28"/>
    <mergeCell ref="O28:P30"/>
    <mergeCell ref="Q28:R29"/>
    <mergeCell ref="W28:X29"/>
    <mergeCell ref="BD199:BF199"/>
    <mergeCell ref="Y60:Z60"/>
    <mergeCell ref="AA60:AB60"/>
    <mergeCell ref="Y61:Z61"/>
    <mergeCell ref="AA61:AB61"/>
    <mergeCell ref="Y62:Z62"/>
    <mergeCell ref="AA62:AB62"/>
    <mergeCell ref="Z64:AA64"/>
    <mergeCell ref="BD198:BF198"/>
    <mergeCell ref="BD192:BF192"/>
    <mergeCell ref="BD197:BF197"/>
    <mergeCell ref="BD194:BF194"/>
    <mergeCell ref="BD195:BF195"/>
    <mergeCell ref="BD189:BF189"/>
    <mergeCell ref="BD193:BF193"/>
    <mergeCell ref="BD190:BF190"/>
    <mergeCell ref="BD191:BF191"/>
    <mergeCell ref="BD196:BF196"/>
    <mergeCell ref="BD181:BE181"/>
    <mergeCell ref="BD187:BF187"/>
    <mergeCell ref="BD179:BE179"/>
    <mergeCell ref="BD180:BE180"/>
    <mergeCell ref="BD188:BF188"/>
    <mergeCell ref="H43:I43"/>
    <mergeCell ref="H49:I49"/>
    <mergeCell ref="BD177:BE177"/>
    <mergeCell ref="BD178:BE178"/>
    <mergeCell ref="BD174:BF175"/>
    <mergeCell ref="BD176:BE176"/>
    <mergeCell ref="Z65:AA65"/>
    <mergeCell ref="AA63:AB63"/>
    <mergeCell ref="X64:Y64"/>
    <mergeCell ref="H57:I57"/>
    <mergeCell ref="H63:I63"/>
    <mergeCell ref="O63:R63"/>
    <mergeCell ref="Y59:Z59"/>
    <mergeCell ref="S63:T63"/>
    <mergeCell ref="U61:V61"/>
    <mergeCell ref="W61:X61"/>
    <mergeCell ref="U62:V62"/>
    <mergeCell ref="W62:X62"/>
    <mergeCell ref="U63:V63"/>
    <mergeCell ref="AA59:AB59"/>
    <mergeCell ref="O61:Q62"/>
    <mergeCell ref="U59:V59"/>
    <mergeCell ref="U60:V60"/>
    <mergeCell ref="W59:X59"/>
    <mergeCell ref="W60:X60"/>
    <mergeCell ref="X65:Y65"/>
    <mergeCell ref="O57:Q58"/>
    <mergeCell ref="O59:Q60"/>
    <mergeCell ref="Y57:Z57"/>
    <mergeCell ref="S57:T57"/>
    <mergeCell ref="S58:T58"/>
    <mergeCell ref="S61:T61"/>
    <mergeCell ref="Y63:Z63"/>
    <mergeCell ref="S59:T59"/>
    <mergeCell ref="S60:T60"/>
    <mergeCell ref="F63:G63"/>
    <mergeCell ref="F56:G56"/>
    <mergeCell ref="F57:G57"/>
    <mergeCell ref="F58:G58"/>
    <mergeCell ref="F59:G59"/>
    <mergeCell ref="F60:G60"/>
    <mergeCell ref="F62:G62"/>
    <mergeCell ref="F5:F6"/>
    <mergeCell ref="G14:K14"/>
    <mergeCell ref="F54:G54"/>
    <mergeCell ref="F55:G55"/>
    <mergeCell ref="F47:G47"/>
    <mergeCell ref="F48:G48"/>
    <mergeCell ref="F49:G49"/>
    <mergeCell ref="F50:G50"/>
    <mergeCell ref="F51:G51"/>
    <mergeCell ref="F52:G52"/>
    <mergeCell ref="F53:G53"/>
    <mergeCell ref="F39:G39"/>
    <mergeCell ref="F44:G44"/>
    <mergeCell ref="F45:G45"/>
    <mergeCell ref="F46:G46"/>
    <mergeCell ref="O14:Q14"/>
    <mergeCell ref="O15:Q15"/>
    <mergeCell ref="O53:Q54"/>
    <mergeCell ref="H15:K15"/>
    <mergeCell ref="H16:K16"/>
    <mergeCell ref="A56:B56"/>
    <mergeCell ref="A45:B45"/>
    <mergeCell ref="A47:B47"/>
    <mergeCell ref="A42:B42"/>
    <mergeCell ref="A43:B43"/>
    <mergeCell ref="A44:B44"/>
    <mergeCell ref="O55:Q56"/>
    <mergeCell ref="E5:E6"/>
    <mergeCell ref="A5:D6"/>
    <mergeCell ref="O13:Q13"/>
    <mergeCell ref="M5:M6"/>
    <mergeCell ref="O6:Q9"/>
    <mergeCell ref="O10:Q10"/>
    <mergeCell ref="O11:Q11"/>
    <mergeCell ref="O12:Q12"/>
    <mergeCell ref="B11:D11"/>
    <mergeCell ref="L5:L6"/>
    <mergeCell ref="A41:B41"/>
    <mergeCell ref="A32:M32"/>
    <mergeCell ref="F34:G35"/>
    <mergeCell ref="J34:J35"/>
    <mergeCell ref="K34:K35"/>
    <mergeCell ref="H34:I35"/>
    <mergeCell ref="H36:I36"/>
    <mergeCell ref="M34:M35"/>
    <mergeCell ref="L34:L35"/>
    <mergeCell ref="A98:B98"/>
    <mergeCell ref="A34:B35"/>
    <mergeCell ref="C34:C35"/>
    <mergeCell ref="E34:E35"/>
    <mergeCell ref="D34:D35"/>
    <mergeCell ref="A36:B36"/>
    <mergeCell ref="A38:B38"/>
    <mergeCell ref="A39:B39"/>
    <mergeCell ref="A40:B40"/>
    <mergeCell ref="A50:B50"/>
    <mergeCell ref="B16:D16"/>
    <mergeCell ref="F64:G64"/>
    <mergeCell ref="F38:G38"/>
    <mergeCell ref="F37:G37"/>
    <mergeCell ref="F36:G36"/>
    <mergeCell ref="F43:G43"/>
    <mergeCell ref="F42:G42"/>
    <mergeCell ref="F41:G41"/>
    <mergeCell ref="F40:G40"/>
    <mergeCell ref="F61:G61"/>
    <mergeCell ref="B13:D13"/>
    <mergeCell ref="B12:D12"/>
    <mergeCell ref="B14:D14"/>
    <mergeCell ref="B15:D15"/>
    <mergeCell ref="A7:D7"/>
    <mergeCell ref="A8:D8"/>
    <mergeCell ref="A9:D9"/>
    <mergeCell ref="B10:D10"/>
    <mergeCell ref="B26:D26"/>
    <mergeCell ref="B27:D27"/>
    <mergeCell ref="G5:K6"/>
    <mergeCell ref="G7:K7"/>
    <mergeCell ref="H8:K8"/>
    <mergeCell ref="H9:K9"/>
    <mergeCell ref="H10:K10"/>
    <mergeCell ref="H11:K11"/>
    <mergeCell ref="G12:K12"/>
    <mergeCell ref="B21:D21"/>
    <mergeCell ref="B25:D25"/>
    <mergeCell ref="A22:D22"/>
    <mergeCell ref="B23:D23"/>
    <mergeCell ref="B24:D24"/>
    <mergeCell ref="B17:D17"/>
    <mergeCell ref="B18:D18"/>
    <mergeCell ref="B19:D19"/>
    <mergeCell ref="A20:D20"/>
    <mergeCell ref="O3:AA3"/>
    <mergeCell ref="A3:M3"/>
    <mergeCell ref="G26:K26"/>
    <mergeCell ref="H27:K27"/>
    <mergeCell ref="O4:AA4"/>
    <mergeCell ref="H17:K17"/>
    <mergeCell ref="I18:J21"/>
    <mergeCell ref="I22:J24"/>
    <mergeCell ref="H25:K25"/>
    <mergeCell ref="H13:K13"/>
  </mergeCells>
  <printOptions/>
  <pageMargins left="0.787" right="0.787" top="0.984" bottom="0.984" header="0.512" footer="0.512"/>
  <pageSetup horizontalDpi="600" verticalDpi="600" orientation="landscape" paperSize="8" scale="60" r:id="rId2"/>
  <rowBreaks count="1" manualBreakCount="1">
    <brk id="67" max="255" man="1"/>
  </rowBreaks>
  <colBreaks count="1" manualBreakCount="1">
    <brk id="2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69"/>
  <sheetViews>
    <sheetView tabSelected="1" zoomScaleSheetLayoutView="75" zoomScalePageLayoutView="0" workbookViewId="0" topLeftCell="A1">
      <selection activeCell="A2" sqref="A2:M2"/>
    </sheetView>
  </sheetViews>
  <sheetFormatPr defaultColWidth="10.59765625" defaultRowHeight="15"/>
  <cols>
    <col min="1" max="1" width="2.59765625" style="206" customWidth="1"/>
    <col min="2" max="10" width="15.59765625" style="206" customWidth="1"/>
    <col min="11" max="11" width="16.59765625" style="206" customWidth="1"/>
    <col min="12" max="13" width="15.59765625" style="206" customWidth="1"/>
    <col min="14" max="241" width="10.59765625" style="206" customWidth="1"/>
    <col min="242" max="16384" width="10.59765625" style="140" customWidth="1"/>
  </cols>
  <sheetData>
    <row r="1" spans="1:241" s="2" customFormat="1" ht="19.5" customHeight="1">
      <c r="A1" s="41" t="s">
        <v>430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431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</row>
    <row r="2" spans="1:241" s="9" customFormat="1" ht="19.5" customHeight="1">
      <c r="A2" s="690" t="s">
        <v>366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</row>
    <row r="3" spans="1:241" s="9" customFormat="1" ht="18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</row>
    <row r="4" spans="1:241" s="9" customFormat="1" ht="22.5" customHeight="1">
      <c r="A4" s="691" t="s">
        <v>358</v>
      </c>
      <c r="B4" s="692"/>
      <c r="C4" s="689" t="s">
        <v>394</v>
      </c>
      <c r="D4" s="685" t="s">
        <v>432</v>
      </c>
      <c r="E4" s="686"/>
      <c r="F4" s="686"/>
      <c r="G4" s="686"/>
      <c r="H4" s="686"/>
      <c r="I4" s="686"/>
      <c r="J4" s="686"/>
      <c r="K4" s="686"/>
      <c r="L4" s="686"/>
      <c r="M4" s="686"/>
      <c r="N4" s="15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</row>
    <row r="5" spans="1:26" ht="22.5" customHeight="1">
      <c r="A5" s="693"/>
      <c r="B5" s="694"/>
      <c r="C5" s="539"/>
      <c r="D5" s="44" t="s">
        <v>101</v>
      </c>
      <c r="E5" s="45" t="s">
        <v>102</v>
      </c>
      <c r="F5" s="45" t="s">
        <v>103</v>
      </c>
      <c r="G5" s="45" t="s">
        <v>104</v>
      </c>
      <c r="H5" s="45" t="s">
        <v>105</v>
      </c>
      <c r="I5" s="45" t="s">
        <v>106</v>
      </c>
      <c r="J5" s="45" t="s">
        <v>107</v>
      </c>
      <c r="K5" s="46" t="s">
        <v>108</v>
      </c>
      <c r="L5" s="262" t="s">
        <v>109</v>
      </c>
      <c r="M5" s="263" t="s">
        <v>110</v>
      </c>
      <c r="N5" s="121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41" s="355" customFormat="1" ht="14.25">
      <c r="A6" s="687" t="s">
        <v>444</v>
      </c>
      <c r="B6" s="688"/>
      <c r="C6" s="383">
        <f>SUM(C8:C15,C17,C20,C26,C36,C43,C49,C57,C63)</f>
        <v>2548</v>
      </c>
      <c r="D6" s="357">
        <f aca="true" t="shared" si="0" ref="D6:M6">SUM(D8:D15,D17,D20,D26,D36,D43,D49,D57,D63)</f>
        <v>230002</v>
      </c>
      <c r="E6" s="357">
        <f t="shared" si="0"/>
        <v>14041</v>
      </c>
      <c r="F6" s="357">
        <f t="shared" si="0"/>
        <v>9215</v>
      </c>
      <c r="G6" s="357">
        <f t="shared" si="0"/>
        <v>77165</v>
      </c>
      <c r="H6" s="357">
        <f t="shared" si="0"/>
        <v>6752</v>
      </c>
      <c r="I6" s="357">
        <f t="shared" si="0"/>
        <v>12171</v>
      </c>
      <c r="J6" s="357">
        <f t="shared" si="0"/>
        <v>16261</v>
      </c>
      <c r="K6" s="357">
        <f t="shared" si="0"/>
        <v>9309</v>
      </c>
      <c r="L6" s="357">
        <f t="shared" si="0"/>
        <v>21469</v>
      </c>
      <c r="M6" s="357">
        <f t="shared" si="0"/>
        <v>63619</v>
      </c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354"/>
      <c r="GE6" s="354"/>
      <c r="GF6" s="354"/>
      <c r="GG6" s="354"/>
      <c r="GH6" s="354"/>
      <c r="GI6" s="354"/>
      <c r="GJ6" s="354"/>
      <c r="GK6" s="354"/>
      <c r="GL6" s="354"/>
      <c r="GM6" s="354"/>
      <c r="GN6" s="354"/>
      <c r="GO6" s="354"/>
      <c r="GP6" s="354"/>
      <c r="GQ6" s="354"/>
      <c r="GR6" s="354"/>
      <c r="GS6" s="354"/>
      <c r="GT6" s="354"/>
      <c r="GU6" s="354"/>
      <c r="GV6" s="354"/>
      <c r="GW6" s="354"/>
      <c r="GX6" s="354"/>
      <c r="GY6" s="354"/>
      <c r="GZ6" s="354"/>
      <c r="HA6" s="354"/>
      <c r="HB6" s="354"/>
      <c r="HC6" s="354"/>
      <c r="HD6" s="354"/>
      <c r="HE6" s="354"/>
      <c r="HF6" s="354"/>
      <c r="HG6" s="354"/>
      <c r="HH6" s="354"/>
      <c r="HI6" s="354"/>
      <c r="HJ6" s="354"/>
      <c r="HK6" s="354"/>
      <c r="HL6" s="354"/>
      <c r="HM6" s="354"/>
      <c r="HN6" s="354"/>
      <c r="HO6" s="354"/>
      <c r="HP6" s="354"/>
      <c r="HQ6" s="354"/>
      <c r="HR6" s="354"/>
      <c r="HS6" s="354"/>
      <c r="HT6" s="354"/>
      <c r="HU6" s="354"/>
      <c r="HV6" s="354"/>
      <c r="HW6" s="354"/>
      <c r="HX6" s="354"/>
      <c r="HY6" s="354"/>
      <c r="HZ6" s="354"/>
      <c r="IA6" s="354"/>
      <c r="IB6" s="354"/>
      <c r="IC6" s="354"/>
      <c r="ID6" s="354"/>
      <c r="IE6" s="354"/>
      <c r="IF6" s="354"/>
      <c r="IG6" s="354"/>
    </row>
    <row r="7" spans="1:13" ht="14.25">
      <c r="A7" s="120"/>
      <c r="B7" s="265"/>
      <c r="C7" s="378"/>
      <c r="D7" s="379"/>
      <c r="E7" s="379"/>
      <c r="F7" s="379"/>
      <c r="G7" s="379"/>
      <c r="H7" s="379"/>
      <c r="I7" s="379"/>
      <c r="J7" s="379"/>
      <c r="K7" s="379"/>
      <c r="L7" s="379"/>
      <c r="M7" s="379"/>
    </row>
    <row r="8" spans="1:13" ht="14.25">
      <c r="A8" s="681" t="s">
        <v>41</v>
      </c>
      <c r="B8" s="682"/>
      <c r="C8" s="380">
        <v>802</v>
      </c>
      <c r="D8" s="381">
        <v>86767</v>
      </c>
      <c r="E8" s="381">
        <v>5157</v>
      </c>
      <c r="F8" s="381">
        <v>3745</v>
      </c>
      <c r="G8" s="381">
        <v>27276</v>
      </c>
      <c r="H8" s="381">
        <v>1938</v>
      </c>
      <c r="I8" s="381">
        <v>5475</v>
      </c>
      <c r="J8" s="381">
        <v>6352</v>
      </c>
      <c r="K8" s="381">
        <v>2615</v>
      </c>
      <c r="L8" s="381">
        <v>8089</v>
      </c>
      <c r="M8" s="381">
        <v>26120</v>
      </c>
    </row>
    <row r="9" spans="1:13" ht="14.25">
      <c r="A9" s="681" t="s">
        <v>42</v>
      </c>
      <c r="B9" s="682"/>
      <c r="C9" s="380">
        <v>131</v>
      </c>
      <c r="D9" s="381">
        <v>23100</v>
      </c>
      <c r="E9" s="381">
        <v>1335</v>
      </c>
      <c r="F9" s="381">
        <v>826</v>
      </c>
      <c r="G9" s="381">
        <v>8533</v>
      </c>
      <c r="H9" s="381">
        <v>729</v>
      </c>
      <c r="I9" s="381">
        <v>801</v>
      </c>
      <c r="J9" s="381">
        <v>1014</v>
      </c>
      <c r="K9" s="381">
        <v>1573</v>
      </c>
      <c r="L9" s="381">
        <v>2215</v>
      </c>
      <c r="M9" s="381">
        <v>6074</v>
      </c>
    </row>
    <row r="10" spans="1:13" ht="14.25">
      <c r="A10" s="681" t="s">
        <v>43</v>
      </c>
      <c r="B10" s="682"/>
      <c r="C10" s="380">
        <v>220</v>
      </c>
      <c r="D10" s="381">
        <v>33473</v>
      </c>
      <c r="E10" s="381">
        <v>2045</v>
      </c>
      <c r="F10" s="381">
        <v>1485</v>
      </c>
      <c r="G10" s="381">
        <v>12560</v>
      </c>
      <c r="H10" s="381">
        <v>1071</v>
      </c>
      <c r="I10" s="381">
        <v>2000</v>
      </c>
      <c r="J10" s="381">
        <v>1188</v>
      </c>
      <c r="K10" s="381">
        <v>1498</v>
      </c>
      <c r="L10" s="381">
        <v>4642</v>
      </c>
      <c r="M10" s="381">
        <v>6984</v>
      </c>
    </row>
    <row r="11" spans="1:13" ht="14.25">
      <c r="A11" s="681" t="s">
        <v>44</v>
      </c>
      <c r="B11" s="682"/>
      <c r="C11" s="380">
        <v>104</v>
      </c>
      <c r="D11" s="381">
        <v>6108</v>
      </c>
      <c r="E11" s="381">
        <v>537</v>
      </c>
      <c r="F11" s="381">
        <v>176</v>
      </c>
      <c r="G11" s="381">
        <v>2570</v>
      </c>
      <c r="H11" s="381">
        <v>243</v>
      </c>
      <c r="I11" s="381">
        <v>160</v>
      </c>
      <c r="J11" s="381">
        <v>135</v>
      </c>
      <c r="K11" s="381">
        <v>204</v>
      </c>
      <c r="L11" s="381">
        <v>427</v>
      </c>
      <c r="M11" s="381">
        <v>1656</v>
      </c>
    </row>
    <row r="12" spans="1:13" ht="14.25">
      <c r="A12" s="681" t="s">
        <v>45</v>
      </c>
      <c r="B12" s="682"/>
      <c r="C12" s="380">
        <v>89</v>
      </c>
      <c r="D12" s="381">
        <v>5207</v>
      </c>
      <c r="E12" s="381">
        <v>516</v>
      </c>
      <c r="F12" s="381">
        <v>308</v>
      </c>
      <c r="G12" s="381">
        <v>1314</v>
      </c>
      <c r="H12" s="381">
        <v>330</v>
      </c>
      <c r="I12" s="381">
        <v>327</v>
      </c>
      <c r="J12" s="381">
        <v>556</v>
      </c>
      <c r="K12" s="381">
        <v>388</v>
      </c>
      <c r="L12" s="381">
        <v>449</v>
      </c>
      <c r="M12" s="381">
        <v>1019</v>
      </c>
    </row>
    <row r="13" spans="1:13" ht="14.25">
      <c r="A13" s="681" t="s">
        <v>46</v>
      </c>
      <c r="B13" s="682"/>
      <c r="C13" s="380">
        <v>135</v>
      </c>
      <c r="D13" s="381">
        <v>19949</v>
      </c>
      <c r="E13" s="381">
        <v>505</v>
      </c>
      <c r="F13" s="381">
        <v>571</v>
      </c>
      <c r="G13" s="381">
        <v>9590</v>
      </c>
      <c r="H13" s="381">
        <v>421</v>
      </c>
      <c r="I13" s="381">
        <v>392</v>
      </c>
      <c r="J13" s="381">
        <v>243</v>
      </c>
      <c r="K13" s="381">
        <v>529</v>
      </c>
      <c r="L13" s="381">
        <v>1296</v>
      </c>
      <c r="M13" s="381">
        <v>6402</v>
      </c>
    </row>
    <row r="14" spans="1:13" ht="14.25">
      <c r="A14" s="681" t="s">
        <v>47</v>
      </c>
      <c r="B14" s="682"/>
      <c r="C14" s="380">
        <v>83</v>
      </c>
      <c r="D14" s="381">
        <v>8512</v>
      </c>
      <c r="E14" s="381">
        <v>143</v>
      </c>
      <c r="F14" s="381">
        <v>65</v>
      </c>
      <c r="G14" s="381">
        <v>714</v>
      </c>
      <c r="H14" s="381">
        <v>99</v>
      </c>
      <c r="I14" s="381">
        <v>75</v>
      </c>
      <c r="J14" s="381">
        <v>3790</v>
      </c>
      <c r="K14" s="381">
        <v>140</v>
      </c>
      <c r="L14" s="381">
        <v>133</v>
      </c>
      <c r="M14" s="381">
        <v>3353</v>
      </c>
    </row>
    <row r="15" spans="1:13" ht="14.25">
      <c r="A15" s="681" t="s">
        <v>48</v>
      </c>
      <c r="B15" s="682"/>
      <c r="C15" s="380">
        <v>99</v>
      </c>
      <c r="D15" s="381">
        <v>3969</v>
      </c>
      <c r="E15" s="381">
        <v>291</v>
      </c>
      <c r="F15" s="381">
        <v>129</v>
      </c>
      <c r="G15" s="381">
        <v>1093</v>
      </c>
      <c r="H15" s="381">
        <v>117</v>
      </c>
      <c r="I15" s="381">
        <v>171</v>
      </c>
      <c r="J15" s="381">
        <v>66</v>
      </c>
      <c r="K15" s="381">
        <v>191</v>
      </c>
      <c r="L15" s="381">
        <v>464</v>
      </c>
      <c r="M15" s="381">
        <v>1447</v>
      </c>
    </row>
    <row r="16" spans="1:13" ht="14.25">
      <c r="A16" s="120"/>
      <c r="B16" s="265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</row>
    <row r="17" spans="1:241" s="355" customFormat="1" ht="14.25">
      <c r="A17" s="683" t="s">
        <v>49</v>
      </c>
      <c r="B17" s="684"/>
      <c r="C17" s="384">
        <f>SUM(C18)</f>
        <v>38</v>
      </c>
      <c r="D17" s="358">
        <f aca="true" t="shared" si="1" ref="D17:M17">SUM(D18)</f>
        <v>1719</v>
      </c>
      <c r="E17" s="358">
        <f t="shared" si="1"/>
        <v>71</v>
      </c>
      <c r="F17" s="358">
        <f t="shared" si="1"/>
        <v>43</v>
      </c>
      <c r="G17" s="358">
        <f t="shared" si="1"/>
        <v>306</v>
      </c>
      <c r="H17" s="358">
        <f t="shared" si="1"/>
        <v>40</v>
      </c>
      <c r="I17" s="358">
        <f t="shared" si="1"/>
        <v>277</v>
      </c>
      <c r="J17" s="358">
        <f t="shared" si="1"/>
        <v>224</v>
      </c>
      <c r="K17" s="358">
        <f t="shared" si="1"/>
        <v>85</v>
      </c>
      <c r="L17" s="358">
        <f t="shared" si="1"/>
        <v>82</v>
      </c>
      <c r="M17" s="358">
        <f t="shared" si="1"/>
        <v>591</v>
      </c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4"/>
      <c r="DW17" s="354"/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354"/>
      <c r="EN17" s="354"/>
      <c r="EO17" s="354"/>
      <c r="EP17" s="354"/>
      <c r="EQ17" s="354"/>
      <c r="ER17" s="354"/>
      <c r="ES17" s="354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4"/>
      <c r="FF17" s="354"/>
      <c r="FG17" s="354"/>
      <c r="FH17" s="354"/>
      <c r="FI17" s="354"/>
      <c r="FJ17" s="354"/>
      <c r="FK17" s="354"/>
      <c r="FL17" s="354"/>
      <c r="FM17" s="354"/>
      <c r="FN17" s="354"/>
      <c r="FO17" s="354"/>
      <c r="FP17" s="354"/>
      <c r="FQ17" s="354"/>
      <c r="FR17" s="354"/>
      <c r="FS17" s="354"/>
      <c r="FT17" s="354"/>
      <c r="FU17" s="354"/>
      <c r="FV17" s="354"/>
      <c r="FW17" s="354"/>
      <c r="FX17" s="354"/>
      <c r="FY17" s="354"/>
      <c r="FZ17" s="354"/>
      <c r="GA17" s="354"/>
      <c r="GB17" s="354"/>
      <c r="GC17" s="354"/>
      <c r="GD17" s="354"/>
      <c r="GE17" s="354"/>
      <c r="GF17" s="354"/>
      <c r="GG17" s="354"/>
      <c r="GH17" s="354"/>
      <c r="GI17" s="354"/>
      <c r="GJ17" s="354"/>
      <c r="GK17" s="354"/>
      <c r="GL17" s="354"/>
      <c r="GM17" s="354"/>
      <c r="GN17" s="354"/>
      <c r="GO17" s="354"/>
      <c r="GP17" s="354"/>
      <c r="GQ17" s="354"/>
      <c r="GR17" s="354"/>
      <c r="GS17" s="354"/>
      <c r="GT17" s="354"/>
      <c r="GU17" s="354"/>
      <c r="GV17" s="354"/>
      <c r="GW17" s="354"/>
      <c r="GX17" s="354"/>
      <c r="GY17" s="354"/>
      <c r="GZ17" s="354"/>
      <c r="HA17" s="354"/>
      <c r="HB17" s="354"/>
      <c r="HC17" s="354"/>
      <c r="HD17" s="354"/>
      <c r="HE17" s="354"/>
      <c r="HF17" s="354"/>
      <c r="HG17" s="354"/>
      <c r="HH17" s="354"/>
      <c r="HI17" s="354"/>
      <c r="HJ17" s="354"/>
      <c r="HK17" s="354"/>
      <c r="HL17" s="354"/>
      <c r="HM17" s="354"/>
      <c r="HN17" s="354"/>
      <c r="HO17" s="354"/>
      <c r="HP17" s="354"/>
      <c r="HQ17" s="354"/>
      <c r="HR17" s="354"/>
      <c r="HS17" s="354"/>
      <c r="HT17" s="354"/>
      <c r="HU17" s="354"/>
      <c r="HV17" s="354"/>
      <c r="HW17" s="354"/>
      <c r="HX17" s="354"/>
      <c r="HY17" s="354"/>
      <c r="HZ17" s="354"/>
      <c r="IA17" s="354"/>
      <c r="IB17" s="354"/>
      <c r="IC17" s="354"/>
      <c r="ID17" s="354"/>
      <c r="IE17" s="354"/>
      <c r="IF17" s="354"/>
      <c r="IG17" s="354"/>
    </row>
    <row r="18" spans="1:13" ht="14.25">
      <c r="A18" s="38"/>
      <c r="B18" s="266" t="s">
        <v>50</v>
      </c>
      <c r="C18" s="380">
        <v>38</v>
      </c>
      <c r="D18" s="381">
        <v>1719</v>
      </c>
      <c r="E18" s="381">
        <v>71</v>
      </c>
      <c r="F18" s="381">
        <v>43</v>
      </c>
      <c r="G18" s="381">
        <v>306</v>
      </c>
      <c r="H18" s="381">
        <v>40</v>
      </c>
      <c r="I18" s="381">
        <v>277</v>
      </c>
      <c r="J18" s="381">
        <v>224</v>
      </c>
      <c r="K18" s="381">
        <v>85</v>
      </c>
      <c r="L18" s="381">
        <v>82</v>
      </c>
      <c r="M18" s="381">
        <v>591</v>
      </c>
    </row>
    <row r="19" spans="1:13" ht="14.25">
      <c r="A19" s="38"/>
      <c r="B19" s="266"/>
      <c r="C19" s="378"/>
      <c r="D19" s="379"/>
      <c r="E19" s="379"/>
      <c r="F19" s="379"/>
      <c r="G19" s="379"/>
      <c r="H19" s="379"/>
      <c r="I19" s="379"/>
      <c r="J19" s="379"/>
      <c r="K19" s="379"/>
      <c r="L19" s="379"/>
      <c r="M19" s="379"/>
    </row>
    <row r="20" spans="1:241" s="355" customFormat="1" ht="14.25">
      <c r="A20" s="683" t="s">
        <v>51</v>
      </c>
      <c r="B20" s="684"/>
      <c r="C20" s="384">
        <f>SUM(C21:C24)</f>
        <v>83</v>
      </c>
      <c r="D20" s="358">
        <f aca="true" t="shared" si="2" ref="D20:M20">SUM(D21:D24)</f>
        <v>6724</v>
      </c>
      <c r="E20" s="358">
        <f t="shared" si="2"/>
        <v>305</v>
      </c>
      <c r="F20" s="358">
        <f t="shared" si="2"/>
        <v>299</v>
      </c>
      <c r="G20" s="358">
        <f t="shared" si="2"/>
        <v>2033</v>
      </c>
      <c r="H20" s="358">
        <f t="shared" si="2"/>
        <v>326</v>
      </c>
      <c r="I20" s="358">
        <f t="shared" si="2"/>
        <v>369</v>
      </c>
      <c r="J20" s="358">
        <f t="shared" si="2"/>
        <v>338</v>
      </c>
      <c r="K20" s="358">
        <f t="shared" si="2"/>
        <v>239</v>
      </c>
      <c r="L20" s="358">
        <f t="shared" si="2"/>
        <v>578</v>
      </c>
      <c r="M20" s="358">
        <f t="shared" si="2"/>
        <v>2237</v>
      </c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4"/>
      <c r="DV20" s="354"/>
      <c r="DW20" s="354"/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  <c r="FG20" s="354"/>
      <c r="FH20" s="354"/>
      <c r="FI20" s="354"/>
      <c r="FJ20" s="354"/>
      <c r="FK20" s="354"/>
      <c r="FL20" s="354"/>
      <c r="FM20" s="354"/>
      <c r="FN20" s="354"/>
      <c r="FO20" s="354"/>
      <c r="FP20" s="354"/>
      <c r="FQ20" s="354"/>
      <c r="FR20" s="354"/>
      <c r="FS20" s="354"/>
      <c r="FT20" s="354"/>
      <c r="FU20" s="354"/>
      <c r="FV20" s="354"/>
      <c r="FW20" s="354"/>
      <c r="FX20" s="354"/>
      <c r="FY20" s="354"/>
      <c r="FZ20" s="354"/>
      <c r="GA20" s="354"/>
      <c r="GB20" s="354"/>
      <c r="GC20" s="354"/>
      <c r="GD20" s="354"/>
      <c r="GE20" s="354"/>
      <c r="GF20" s="354"/>
      <c r="GG20" s="354"/>
      <c r="GH20" s="354"/>
      <c r="GI20" s="354"/>
      <c r="GJ20" s="354"/>
      <c r="GK20" s="354"/>
      <c r="GL20" s="354"/>
      <c r="GM20" s="354"/>
      <c r="GN20" s="354"/>
      <c r="GO20" s="354"/>
      <c r="GP20" s="354"/>
      <c r="GQ20" s="354"/>
      <c r="GR20" s="354"/>
      <c r="GS20" s="354"/>
      <c r="GT20" s="354"/>
      <c r="GU20" s="354"/>
      <c r="GV20" s="354"/>
      <c r="GW20" s="354"/>
      <c r="GX20" s="354"/>
      <c r="GY20" s="354"/>
      <c r="GZ20" s="354"/>
      <c r="HA20" s="354"/>
      <c r="HB20" s="354"/>
      <c r="HC20" s="354"/>
      <c r="HD20" s="354"/>
      <c r="HE20" s="354"/>
      <c r="HF20" s="354"/>
      <c r="HG20" s="354"/>
      <c r="HH20" s="354"/>
      <c r="HI20" s="354"/>
      <c r="HJ20" s="354"/>
      <c r="HK20" s="354"/>
      <c r="HL20" s="354"/>
      <c r="HM20" s="354"/>
      <c r="HN20" s="354"/>
      <c r="HO20" s="354"/>
      <c r="HP20" s="354"/>
      <c r="HQ20" s="354"/>
      <c r="HR20" s="354"/>
      <c r="HS20" s="354"/>
      <c r="HT20" s="354"/>
      <c r="HU20" s="354"/>
      <c r="HV20" s="354"/>
      <c r="HW20" s="354"/>
      <c r="HX20" s="354"/>
      <c r="HY20" s="354"/>
      <c r="HZ20" s="354"/>
      <c r="IA20" s="354"/>
      <c r="IB20" s="354"/>
      <c r="IC20" s="354"/>
      <c r="ID20" s="354"/>
      <c r="IE20" s="354"/>
      <c r="IF20" s="354"/>
      <c r="IG20" s="354"/>
    </row>
    <row r="21" spans="1:13" ht="14.25">
      <c r="A21" s="38"/>
      <c r="B21" s="266" t="s">
        <v>52</v>
      </c>
      <c r="C21" s="380">
        <v>25</v>
      </c>
      <c r="D21" s="381">
        <v>1518</v>
      </c>
      <c r="E21" s="381">
        <v>96</v>
      </c>
      <c r="F21" s="381">
        <v>115</v>
      </c>
      <c r="G21" s="381">
        <v>501</v>
      </c>
      <c r="H21" s="381">
        <v>60</v>
      </c>
      <c r="I21" s="381">
        <v>96</v>
      </c>
      <c r="J21" s="381">
        <v>105</v>
      </c>
      <c r="K21" s="381">
        <v>154</v>
      </c>
      <c r="L21" s="381">
        <v>126</v>
      </c>
      <c r="M21" s="381">
        <v>265</v>
      </c>
    </row>
    <row r="22" spans="1:13" ht="14.25">
      <c r="A22" s="38"/>
      <c r="B22" s="266" t="s">
        <v>53</v>
      </c>
      <c r="C22" s="380">
        <v>23</v>
      </c>
      <c r="D22" s="381">
        <v>2092</v>
      </c>
      <c r="E22" s="381">
        <v>36</v>
      </c>
      <c r="F22" s="381">
        <v>56</v>
      </c>
      <c r="G22" s="381">
        <v>361</v>
      </c>
      <c r="H22" s="381">
        <v>92</v>
      </c>
      <c r="I22" s="381">
        <v>135</v>
      </c>
      <c r="J22" s="381">
        <v>145</v>
      </c>
      <c r="K22" s="381">
        <v>19</v>
      </c>
      <c r="L22" s="381">
        <v>286</v>
      </c>
      <c r="M22" s="381">
        <v>962</v>
      </c>
    </row>
    <row r="23" spans="1:13" ht="14.25">
      <c r="A23" s="38"/>
      <c r="B23" s="266" t="s">
        <v>54</v>
      </c>
      <c r="C23" s="380">
        <v>24</v>
      </c>
      <c r="D23" s="381">
        <v>2555</v>
      </c>
      <c r="E23" s="381">
        <v>158</v>
      </c>
      <c r="F23" s="381">
        <v>126</v>
      </c>
      <c r="G23" s="381">
        <v>920</v>
      </c>
      <c r="H23" s="381">
        <v>173</v>
      </c>
      <c r="I23" s="381">
        <v>132</v>
      </c>
      <c r="J23" s="381">
        <v>77</v>
      </c>
      <c r="K23" s="381">
        <v>62</v>
      </c>
      <c r="L23" s="381">
        <v>104</v>
      </c>
      <c r="M23" s="381">
        <v>803</v>
      </c>
    </row>
    <row r="24" spans="1:13" ht="14.25">
      <c r="A24" s="38"/>
      <c r="B24" s="266" t="s">
        <v>55</v>
      </c>
      <c r="C24" s="380">
        <v>11</v>
      </c>
      <c r="D24" s="381">
        <v>559</v>
      </c>
      <c r="E24" s="382">
        <v>15</v>
      </c>
      <c r="F24" s="382">
        <v>2</v>
      </c>
      <c r="G24" s="381">
        <v>251</v>
      </c>
      <c r="H24" s="382">
        <v>1</v>
      </c>
      <c r="I24" s="382">
        <v>6</v>
      </c>
      <c r="J24" s="382">
        <v>11</v>
      </c>
      <c r="K24" s="381">
        <v>4</v>
      </c>
      <c r="L24" s="381">
        <v>62</v>
      </c>
      <c r="M24" s="381">
        <v>207</v>
      </c>
    </row>
    <row r="25" spans="1:13" ht="14.25">
      <c r="A25" s="38"/>
      <c r="B25" s="266"/>
      <c r="C25" s="378"/>
      <c r="D25" s="379"/>
      <c r="E25" s="379"/>
      <c r="F25" s="379"/>
      <c r="G25" s="379"/>
      <c r="H25" s="379"/>
      <c r="I25" s="379"/>
      <c r="J25" s="379"/>
      <c r="K25" s="379"/>
      <c r="L25" s="379"/>
      <c r="M25" s="379"/>
    </row>
    <row r="26" spans="1:241" s="355" customFormat="1" ht="14.25">
      <c r="A26" s="683" t="s">
        <v>56</v>
      </c>
      <c r="B26" s="684"/>
      <c r="C26" s="384">
        <f>SUM(C27:C34)</f>
        <v>180</v>
      </c>
      <c r="D26" s="358">
        <f aca="true" t="shared" si="3" ref="D26:M26">SUM(D27:D34)</f>
        <v>6545</v>
      </c>
      <c r="E26" s="358">
        <f t="shared" si="3"/>
        <v>486</v>
      </c>
      <c r="F26" s="358">
        <f t="shared" si="3"/>
        <v>295</v>
      </c>
      <c r="G26" s="358">
        <f t="shared" si="3"/>
        <v>1797</v>
      </c>
      <c r="H26" s="358">
        <f t="shared" si="3"/>
        <v>173</v>
      </c>
      <c r="I26" s="358">
        <f t="shared" si="3"/>
        <v>549</v>
      </c>
      <c r="J26" s="358">
        <f t="shared" si="3"/>
        <v>230</v>
      </c>
      <c r="K26" s="358">
        <f t="shared" si="3"/>
        <v>275</v>
      </c>
      <c r="L26" s="358">
        <f t="shared" si="3"/>
        <v>710</v>
      </c>
      <c r="M26" s="358">
        <f t="shared" si="3"/>
        <v>2030</v>
      </c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  <c r="FH26" s="354"/>
      <c r="FI26" s="354"/>
      <c r="FJ26" s="354"/>
      <c r="FK26" s="354"/>
      <c r="FL26" s="354"/>
      <c r="FM26" s="354"/>
      <c r="FN26" s="354"/>
      <c r="FO26" s="354"/>
      <c r="FP26" s="354"/>
      <c r="FQ26" s="354"/>
      <c r="FR26" s="354"/>
      <c r="FS26" s="354"/>
      <c r="FT26" s="354"/>
      <c r="FU26" s="354"/>
      <c r="FV26" s="354"/>
      <c r="FW26" s="354"/>
      <c r="FX26" s="354"/>
      <c r="FY26" s="354"/>
      <c r="FZ26" s="354"/>
      <c r="GA26" s="354"/>
      <c r="GB26" s="354"/>
      <c r="GC26" s="354"/>
      <c r="GD26" s="354"/>
      <c r="GE26" s="354"/>
      <c r="GF26" s="354"/>
      <c r="GG26" s="354"/>
      <c r="GH26" s="354"/>
      <c r="GI26" s="354"/>
      <c r="GJ26" s="354"/>
      <c r="GK26" s="354"/>
      <c r="GL26" s="354"/>
      <c r="GM26" s="354"/>
      <c r="GN26" s="354"/>
      <c r="GO26" s="354"/>
      <c r="GP26" s="354"/>
      <c r="GQ26" s="354"/>
      <c r="GR26" s="354"/>
      <c r="GS26" s="354"/>
      <c r="GT26" s="354"/>
      <c r="GU26" s="354"/>
      <c r="GV26" s="354"/>
      <c r="GW26" s="354"/>
      <c r="GX26" s="354"/>
      <c r="GY26" s="354"/>
      <c r="GZ26" s="354"/>
      <c r="HA26" s="354"/>
      <c r="HB26" s="354"/>
      <c r="HC26" s="354"/>
      <c r="HD26" s="354"/>
      <c r="HE26" s="354"/>
      <c r="HF26" s="354"/>
      <c r="HG26" s="354"/>
      <c r="HH26" s="354"/>
      <c r="HI26" s="354"/>
      <c r="HJ26" s="354"/>
      <c r="HK26" s="354"/>
      <c r="HL26" s="354"/>
      <c r="HM26" s="354"/>
      <c r="HN26" s="354"/>
      <c r="HO26" s="354"/>
      <c r="HP26" s="354"/>
      <c r="HQ26" s="354"/>
      <c r="HR26" s="354"/>
      <c r="HS26" s="354"/>
      <c r="HT26" s="354"/>
      <c r="HU26" s="354"/>
      <c r="HV26" s="354"/>
      <c r="HW26" s="354"/>
      <c r="HX26" s="354"/>
      <c r="HY26" s="354"/>
      <c r="HZ26" s="354"/>
      <c r="IA26" s="354"/>
      <c r="IB26" s="354"/>
      <c r="IC26" s="354"/>
      <c r="ID26" s="354"/>
      <c r="IE26" s="354"/>
      <c r="IF26" s="354"/>
      <c r="IG26" s="354"/>
    </row>
    <row r="27" spans="1:13" ht="14.25">
      <c r="A27" s="38"/>
      <c r="B27" s="266" t="s">
        <v>57</v>
      </c>
      <c r="C27" s="380">
        <v>22</v>
      </c>
      <c r="D27" s="381">
        <v>1461</v>
      </c>
      <c r="E27" s="381">
        <v>44</v>
      </c>
      <c r="F27" s="381">
        <v>58</v>
      </c>
      <c r="G27" s="381">
        <v>290</v>
      </c>
      <c r="H27" s="382">
        <v>13</v>
      </c>
      <c r="I27" s="381">
        <v>224</v>
      </c>
      <c r="J27" s="381">
        <v>7</v>
      </c>
      <c r="K27" s="381">
        <v>11</v>
      </c>
      <c r="L27" s="381">
        <v>76</v>
      </c>
      <c r="M27" s="381">
        <v>738</v>
      </c>
    </row>
    <row r="28" spans="1:13" ht="14.25">
      <c r="A28" s="38"/>
      <c r="B28" s="266" t="s">
        <v>58</v>
      </c>
      <c r="C28" s="380">
        <v>46</v>
      </c>
      <c r="D28" s="381">
        <v>1441</v>
      </c>
      <c r="E28" s="381">
        <v>177</v>
      </c>
      <c r="F28" s="381">
        <v>94</v>
      </c>
      <c r="G28" s="381">
        <v>488</v>
      </c>
      <c r="H28" s="381">
        <v>49</v>
      </c>
      <c r="I28" s="381">
        <v>104</v>
      </c>
      <c r="J28" s="381">
        <v>48</v>
      </c>
      <c r="K28" s="381">
        <v>62</v>
      </c>
      <c r="L28" s="381">
        <v>106</v>
      </c>
      <c r="M28" s="381">
        <v>313</v>
      </c>
    </row>
    <row r="29" spans="1:13" ht="14.25">
      <c r="A29" s="38"/>
      <c r="B29" s="266" t="s">
        <v>59</v>
      </c>
      <c r="C29" s="380">
        <v>64</v>
      </c>
      <c r="D29" s="381">
        <v>2566</v>
      </c>
      <c r="E29" s="381">
        <v>152</v>
      </c>
      <c r="F29" s="381">
        <v>75</v>
      </c>
      <c r="G29" s="381">
        <v>660</v>
      </c>
      <c r="H29" s="381">
        <v>64</v>
      </c>
      <c r="I29" s="381">
        <v>198</v>
      </c>
      <c r="J29" s="381">
        <v>49</v>
      </c>
      <c r="K29" s="381">
        <v>157</v>
      </c>
      <c r="L29" s="381">
        <v>400</v>
      </c>
      <c r="M29" s="381">
        <v>811</v>
      </c>
    </row>
    <row r="30" spans="1:13" ht="14.25">
      <c r="A30" s="38"/>
      <c r="B30" s="266" t="s">
        <v>60</v>
      </c>
      <c r="C30" s="380">
        <v>8</v>
      </c>
      <c r="D30" s="381">
        <v>523</v>
      </c>
      <c r="E30" s="382">
        <v>89</v>
      </c>
      <c r="F30" s="382">
        <v>16</v>
      </c>
      <c r="G30" s="381">
        <v>93</v>
      </c>
      <c r="H30" s="382">
        <v>5</v>
      </c>
      <c r="I30" s="382">
        <v>0</v>
      </c>
      <c r="J30" s="381">
        <v>75</v>
      </c>
      <c r="K30" s="381">
        <v>39</v>
      </c>
      <c r="L30" s="381">
        <v>79</v>
      </c>
      <c r="M30" s="381">
        <v>127</v>
      </c>
    </row>
    <row r="31" spans="1:13" ht="14.25">
      <c r="A31" s="38"/>
      <c r="B31" s="266" t="s">
        <v>61</v>
      </c>
      <c r="C31" s="380">
        <v>10</v>
      </c>
      <c r="D31" s="381">
        <v>103</v>
      </c>
      <c r="E31" s="381">
        <v>3</v>
      </c>
      <c r="F31" s="381">
        <v>7</v>
      </c>
      <c r="G31" s="381">
        <v>10</v>
      </c>
      <c r="H31" s="382">
        <v>25</v>
      </c>
      <c r="I31" s="382">
        <v>2</v>
      </c>
      <c r="J31" s="381">
        <v>28</v>
      </c>
      <c r="K31" s="382">
        <v>3</v>
      </c>
      <c r="L31" s="382">
        <v>23</v>
      </c>
      <c r="M31" s="382">
        <v>2</v>
      </c>
    </row>
    <row r="32" spans="1:13" ht="14.25">
      <c r="A32" s="38"/>
      <c r="B32" s="266" t="s">
        <v>62</v>
      </c>
      <c r="C32" s="380">
        <v>15</v>
      </c>
      <c r="D32" s="381">
        <v>378</v>
      </c>
      <c r="E32" s="381">
        <v>13</v>
      </c>
      <c r="F32" s="381">
        <v>36</v>
      </c>
      <c r="G32" s="381">
        <v>237</v>
      </c>
      <c r="H32" s="381">
        <v>14</v>
      </c>
      <c r="I32" s="382">
        <v>19</v>
      </c>
      <c r="J32" s="381">
        <v>12</v>
      </c>
      <c r="K32" s="382">
        <v>3</v>
      </c>
      <c r="L32" s="381">
        <v>16</v>
      </c>
      <c r="M32" s="381">
        <v>28</v>
      </c>
    </row>
    <row r="33" spans="1:13" ht="14.25">
      <c r="A33" s="38"/>
      <c r="B33" s="266" t="s">
        <v>63</v>
      </c>
      <c r="C33" s="380">
        <v>7</v>
      </c>
      <c r="D33" s="381">
        <v>24</v>
      </c>
      <c r="E33" s="382">
        <v>5</v>
      </c>
      <c r="F33" s="382">
        <v>3</v>
      </c>
      <c r="G33" s="381">
        <v>4</v>
      </c>
      <c r="H33" s="382">
        <v>1</v>
      </c>
      <c r="I33" s="382">
        <v>0</v>
      </c>
      <c r="J33" s="382">
        <v>6</v>
      </c>
      <c r="K33" s="382">
        <v>0</v>
      </c>
      <c r="L33" s="381">
        <v>5</v>
      </c>
      <c r="M33" s="382">
        <v>0</v>
      </c>
    </row>
    <row r="34" spans="1:13" ht="14.25">
      <c r="A34" s="38"/>
      <c r="B34" s="266" t="s">
        <v>64</v>
      </c>
      <c r="C34" s="380">
        <v>8</v>
      </c>
      <c r="D34" s="381">
        <v>49</v>
      </c>
      <c r="E34" s="382">
        <v>3</v>
      </c>
      <c r="F34" s="382">
        <v>6</v>
      </c>
      <c r="G34" s="381">
        <v>15</v>
      </c>
      <c r="H34" s="381">
        <v>2</v>
      </c>
      <c r="I34" s="382">
        <v>2</v>
      </c>
      <c r="J34" s="381">
        <v>5</v>
      </c>
      <c r="K34" s="381">
        <v>0</v>
      </c>
      <c r="L34" s="382">
        <v>5</v>
      </c>
      <c r="M34" s="381">
        <v>11</v>
      </c>
    </row>
    <row r="35" spans="1:13" ht="14.25">
      <c r="A35" s="38"/>
      <c r="B35" s="266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</row>
    <row r="36" spans="1:241" s="355" customFormat="1" ht="14.25">
      <c r="A36" s="683" t="s">
        <v>65</v>
      </c>
      <c r="B36" s="684"/>
      <c r="C36" s="384">
        <f>SUM(C37:C41)</f>
        <v>167</v>
      </c>
      <c r="D36" s="358">
        <f aca="true" t="shared" si="4" ref="D36:M36">SUM(D37:D41)</f>
        <v>4043</v>
      </c>
      <c r="E36" s="358">
        <f t="shared" si="4"/>
        <v>436</v>
      </c>
      <c r="F36" s="358">
        <f t="shared" si="4"/>
        <v>119</v>
      </c>
      <c r="G36" s="358">
        <f t="shared" si="4"/>
        <v>1332</v>
      </c>
      <c r="H36" s="358">
        <f t="shared" si="4"/>
        <v>177</v>
      </c>
      <c r="I36" s="358">
        <f t="shared" si="4"/>
        <v>239</v>
      </c>
      <c r="J36" s="358">
        <f t="shared" si="4"/>
        <v>288</v>
      </c>
      <c r="K36" s="358">
        <f t="shared" si="4"/>
        <v>472</v>
      </c>
      <c r="L36" s="358">
        <f t="shared" si="4"/>
        <v>247</v>
      </c>
      <c r="M36" s="358">
        <f t="shared" si="4"/>
        <v>733</v>
      </c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/>
      <c r="DK36" s="354"/>
      <c r="DL36" s="354"/>
      <c r="DM36" s="354"/>
      <c r="DN36" s="354"/>
      <c r="DO36" s="354"/>
      <c r="DP36" s="354"/>
      <c r="DQ36" s="354"/>
      <c r="DR36" s="354"/>
      <c r="DS36" s="354"/>
      <c r="DT36" s="354"/>
      <c r="DU36" s="354"/>
      <c r="DV36" s="354"/>
      <c r="DW36" s="354"/>
      <c r="DX36" s="354"/>
      <c r="DY36" s="354"/>
      <c r="DZ36" s="354"/>
      <c r="EA36" s="354"/>
      <c r="EB36" s="354"/>
      <c r="EC36" s="354"/>
      <c r="ED36" s="354"/>
      <c r="EE36" s="354"/>
      <c r="EF36" s="354"/>
      <c r="EG36" s="354"/>
      <c r="EH36" s="354"/>
      <c r="EI36" s="354"/>
      <c r="EJ36" s="354"/>
      <c r="EK36" s="354"/>
      <c r="EL36" s="354"/>
      <c r="EM36" s="354"/>
      <c r="EN36" s="354"/>
      <c r="EO36" s="354"/>
      <c r="EP36" s="354"/>
      <c r="EQ36" s="354"/>
      <c r="ER36" s="354"/>
      <c r="ES36" s="354"/>
      <c r="ET36" s="354"/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  <c r="FG36" s="354"/>
      <c r="FH36" s="354"/>
      <c r="FI36" s="354"/>
      <c r="FJ36" s="354"/>
      <c r="FK36" s="354"/>
      <c r="FL36" s="354"/>
      <c r="FM36" s="354"/>
      <c r="FN36" s="354"/>
      <c r="FO36" s="354"/>
      <c r="FP36" s="354"/>
      <c r="FQ36" s="354"/>
      <c r="FR36" s="354"/>
      <c r="FS36" s="354"/>
      <c r="FT36" s="354"/>
      <c r="FU36" s="354"/>
      <c r="FV36" s="354"/>
      <c r="FW36" s="354"/>
      <c r="FX36" s="354"/>
      <c r="FY36" s="354"/>
      <c r="FZ36" s="354"/>
      <c r="GA36" s="354"/>
      <c r="GB36" s="354"/>
      <c r="GC36" s="354"/>
      <c r="GD36" s="354"/>
      <c r="GE36" s="354"/>
      <c r="GF36" s="354"/>
      <c r="GG36" s="354"/>
      <c r="GH36" s="354"/>
      <c r="GI36" s="354"/>
      <c r="GJ36" s="354"/>
      <c r="GK36" s="354"/>
      <c r="GL36" s="354"/>
      <c r="GM36" s="354"/>
      <c r="GN36" s="354"/>
      <c r="GO36" s="354"/>
      <c r="GP36" s="354"/>
      <c r="GQ36" s="354"/>
      <c r="GR36" s="354"/>
      <c r="GS36" s="354"/>
      <c r="GT36" s="354"/>
      <c r="GU36" s="354"/>
      <c r="GV36" s="354"/>
      <c r="GW36" s="354"/>
      <c r="GX36" s="354"/>
      <c r="GY36" s="354"/>
      <c r="GZ36" s="354"/>
      <c r="HA36" s="354"/>
      <c r="HB36" s="354"/>
      <c r="HC36" s="354"/>
      <c r="HD36" s="354"/>
      <c r="HE36" s="354"/>
      <c r="HF36" s="354"/>
      <c r="HG36" s="354"/>
      <c r="HH36" s="354"/>
      <c r="HI36" s="354"/>
      <c r="HJ36" s="354"/>
      <c r="HK36" s="354"/>
      <c r="HL36" s="354"/>
      <c r="HM36" s="354"/>
      <c r="HN36" s="354"/>
      <c r="HO36" s="354"/>
      <c r="HP36" s="354"/>
      <c r="HQ36" s="354"/>
      <c r="HR36" s="354"/>
      <c r="HS36" s="354"/>
      <c r="HT36" s="354"/>
      <c r="HU36" s="354"/>
      <c r="HV36" s="354"/>
      <c r="HW36" s="354"/>
      <c r="HX36" s="354"/>
      <c r="HY36" s="354"/>
      <c r="HZ36" s="354"/>
      <c r="IA36" s="354"/>
      <c r="IB36" s="354"/>
      <c r="IC36" s="354"/>
      <c r="ID36" s="354"/>
      <c r="IE36" s="354"/>
      <c r="IF36" s="354"/>
      <c r="IG36" s="354"/>
    </row>
    <row r="37" spans="1:13" ht="14.25">
      <c r="A37" s="38"/>
      <c r="B37" s="266" t="s">
        <v>66</v>
      </c>
      <c r="C37" s="380">
        <v>53</v>
      </c>
      <c r="D37" s="381">
        <v>1500</v>
      </c>
      <c r="E37" s="381">
        <v>190</v>
      </c>
      <c r="F37" s="381">
        <v>45</v>
      </c>
      <c r="G37" s="381">
        <v>540</v>
      </c>
      <c r="H37" s="381">
        <v>85</v>
      </c>
      <c r="I37" s="381">
        <v>80</v>
      </c>
      <c r="J37" s="381">
        <v>161</v>
      </c>
      <c r="K37" s="381">
        <v>81</v>
      </c>
      <c r="L37" s="381">
        <v>90</v>
      </c>
      <c r="M37" s="381">
        <v>228</v>
      </c>
    </row>
    <row r="38" spans="1:13" ht="14.25">
      <c r="A38" s="38"/>
      <c r="B38" s="266" t="s">
        <v>67</v>
      </c>
      <c r="C38" s="380">
        <v>26</v>
      </c>
      <c r="D38" s="381">
        <v>612</v>
      </c>
      <c r="E38" s="382">
        <v>59</v>
      </c>
      <c r="F38" s="382">
        <v>16</v>
      </c>
      <c r="G38" s="382">
        <v>84</v>
      </c>
      <c r="H38" s="382">
        <v>28</v>
      </c>
      <c r="I38" s="381">
        <v>33</v>
      </c>
      <c r="J38" s="382">
        <v>48</v>
      </c>
      <c r="K38" s="381">
        <v>300</v>
      </c>
      <c r="L38" s="381">
        <v>40</v>
      </c>
      <c r="M38" s="381">
        <v>4</v>
      </c>
    </row>
    <row r="39" spans="1:13" ht="14.25">
      <c r="A39" s="38"/>
      <c r="B39" s="266" t="s">
        <v>68</v>
      </c>
      <c r="C39" s="380">
        <v>22</v>
      </c>
      <c r="D39" s="381">
        <v>926</v>
      </c>
      <c r="E39" s="381">
        <v>67</v>
      </c>
      <c r="F39" s="381">
        <v>21</v>
      </c>
      <c r="G39" s="381">
        <v>293</v>
      </c>
      <c r="H39" s="381">
        <v>31</v>
      </c>
      <c r="I39" s="381">
        <v>98</v>
      </c>
      <c r="J39" s="381">
        <v>27</v>
      </c>
      <c r="K39" s="381">
        <v>58</v>
      </c>
      <c r="L39" s="381">
        <v>76</v>
      </c>
      <c r="M39" s="381">
        <v>255</v>
      </c>
    </row>
    <row r="40" spans="1:13" ht="14.25">
      <c r="A40" s="38"/>
      <c r="B40" s="266" t="s">
        <v>69</v>
      </c>
      <c r="C40" s="380">
        <v>22</v>
      </c>
      <c r="D40" s="381">
        <v>271</v>
      </c>
      <c r="E40" s="381">
        <v>9</v>
      </c>
      <c r="F40" s="381">
        <v>12</v>
      </c>
      <c r="G40" s="381">
        <v>96</v>
      </c>
      <c r="H40" s="381">
        <v>6</v>
      </c>
      <c r="I40" s="381">
        <v>23</v>
      </c>
      <c r="J40" s="381">
        <v>47</v>
      </c>
      <c r="K40" s="381">
        <v>15</v>
      </c>
      <c r="L40" s="381">
        <v>20</v>
      </c>
      <c r="M40" s="381">
        <v>43</v>
      </c>
    </row>
    <row r="41" spans="1:13" ht="14.25">
      <c r="A41" s="38"/>
      <c r="B41" s="266" t="s">
        <v>70</v>
      </c>
      <c r="C41" s="380">
        <v>44</v>
      </c>
      <c r="D41" s="381">
        <v>734</v>
      </c>
      <c r="E41" s="381">
        <v>111</v>
      </c>
      <c r="F41" s="381">
        <v>25</v>
      </c>
      <c r="G41" s="381">
        <v>319</v>
      </c>
      <c r="H41" s="381">
        <v>27</v>
      </c>
      <c r="I41" s="381">
        <v>5</v>
      </c>
      <c r="J41" s="381">
        <v>5</v>
      </c>
      <c r="K41" s="381">
        <v>18</v>
      </c>
      <c r="L41" s="381">
        <v>21</v>
      </c>
      <c r="M41" s="381">
        <v>203</v>
      </c>
    </row>
    <row r="42" spans="1:15" ht="14.25">
      <c r="A42" s="38"/>
      <c r="B42" s="266"/>
      <c r="C42" s="378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140"/>
      <c r="O42" s="140"/>
    </row>
    <row r="43" spans="1:241" s="355" customFormat="1" ht="14.25">
      <c r="A43" s="683" t="s">
        <v>71</v>
      </c>
      <c r="B43" s="684"/>
      <c r="C43" s="384">
        <f>SUM(C44:C47)</f>
        <v>132</v>
      </c>
      <c r="D43" s="358">
        <f aca="true" t="shared" si="5" ref="D43:M43">SUM(D44:D47)</f>
        <v>4882</v>
      </c>
      <c r="E43" s="358">
        <f t="shared" si="5"/>
        <v>642</v>
      </c>
      <c r="F43" s="358">
        <f t="shared" si="5"/>
        <v>297</v>
      </c>
      <c r="G43" s="358">
        <f t="shared" si="5"/>
        <v>1308</v>
      </c>
      <c r="H43" s="358">
        <f t="shared" si="5"/>
        <v>302</v>
      </c>
      <c r="I43" s="358">
        <f t="shared" si="5"/>
        <v>347</v>
      </c>
      <c r="J43" s="358">
        <f t="shared" si="5"/>
        <v>459</v>
      </c>
      <c r="K43" s="358">
        <f t="shared" si="5"/>
        <v>293</v>
      </c>
      <c r="L43" s="358">
        <f t="shared" si="5"/>
        <v>317</v>
      </c>
      <c r="M43" s="358">
        <f t="shared" si="5"/>
        <v>917</v>
      </c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354"/>
      <c r="CZ43" s="354"/>
      <c r="DA43" s="354"/>
      <c r="DB43" s="354"/>
      <c r="DC43" s="354"/>
      <c r="DD43" s="354"/>
      <c r="DE43" s="354"/>
      <c r="DF43" s="354"/>
      <c r="DG43" s="354"/>
      <c r="DH43" s="354"/>
      <c r="DI43" s="354"/>
      <c r="DJ43" s="354"/>
      <c r="DK43" s="354"/>
      <c r="DL43" s="354"/>
      <c r="DM43" s="354"/>
      <c r="DN43" s="354"/>
      <c r="DO43" s="354"/>
      <c r="DP43" s="354"/>
      <c r="DQ43" s="354"/>
      <c r="DR43" s="354"/>
      <c r="DS43" s="354"/>
      <c r="DT43" s="354"/>
      <c r="DU43" s="354"/>
      <c r="DV43" s="354"/>
      <c r="DW43" s="354"/>
      <c r="DX43" s="354"/>
      <c r="DY43" s="354"/>
      <c r="DZ43" s="354"/>
      <c r="EA43" s="354"/>
      <c r="EB43" s="354"/>
      <c r="EC43" s="354"/>
      <c r="ED43" s="354"/>
      <c r="EE43" s="354"/>
      <c r="EF43" s="354"/>
      <c r="EG43" s="354"/>
      <c r="EH43" s="354"/>
      <c r="EI43" s="354"/>
      <c r="EJ43" s="354"/>
      <c r="EK43" s="354"/>
      <c r="EL43" s="354"/>
      <c r="EM43" s="354"/>
      <c r="EN43" s="354"/>
      <c r="EO43" s="354"/>
      <c r="EP43" s="354"/>
      <c r="EQ43" s="354"/>
      <c r="ER43" s="354"/>
      <c r="ES43" s="354"/>
      <c r="ET43" s="354"/>
      <c r="EU43" s="354"/>
      <c r="EV43" s="354"/>
      <c r="EW43" s="354"/>
      <c r="EX43" s="354"/>
      <c r="EY43" s="354"/>
      <c r="EZ43" s="354"/>
      <c r="FA43" s="354"/>
      <c r="FB43" s="354"/>
      <c r="FC43" s="354"/>
      <c r="FD43" s="354"/>
      <c r="FE43" s="354"/>
      <c r="FF43" s="354"/>
      <c r="FG43" s="354"/>
      <c r="FH43" s="354"/>
      <c r="FI43" s="354"/>
      <c r="FJ43" s="354"/>
      <c r="FK43" s="354"/>
      <c r="FL43" s="354"/>
      <c r="FM43" s="354"/>
      <c r="FN43" s="354"/>
      <c r="FO43" s="354"/>
      <c r="FP43" s="354"/>
      <c r="FQ43" s="354"/>
      <c r="FR43" s="354"/>
      <c r="FS43" s="354"/>
      <c r="FT43" s="354"/>
      <c r="FU43" s="354"/>
      <c r="FV43" s="354"/>
      <c r="FW43" s="354"/>
      <c r="FX43" s="354"/>
      <c r="FY43" s="354"/>
      <c r="FZ43" s="354"/>
      <c r="GA43" s="354"/>
      <c r="GB43" s="354"/>
      <c r="GC43" s="354"/>
      <c r="GD43" s="354"/>
      <c r="GE43" s="354"/>
      <c r="GF43" s="354"/>
      <c r="GG43" s="354"/>
      <c r="GH43" s="354"/>
      <c r="GI43" s="354"/>
      <c r="GJ43" s="354"/>
      <c r="GK43" s="354"/>
      <c r="GL43" s="354"/>
      <c r="GM43" s="354"/>
      <c r="GN43" s="354"/>
      <c r="GO43" s="354"/>
      <c r="GP43" s="354"/>
      <c r="GQ43" s="354"/>
      <c r="GR43" s="354"/>
      <c r="GS43" s="354"/>
      <c r="GT43" s="354"/>
      <c r="GU43" s="354"/>
      <c r="GV43" s="354"/>
      <c r="GW43" s="354"/>
      <c r="GX43" s="354"/>
      <c r="GY43" s="354"/>
      <c r="GZ43" s="354"/>
      <c r="HA43" s="354"/>
      <c r="HB43" s="354"/>
      <c r="HC43" s="354"/>
      <c r="HD43" s="354"/>
      <c r="HE43" s="354"/>
      <c r="HF43" s="354"/>
      <c r="HG43" s="354"/>
      <c r="HH43" s="354"/>
      <c r="HI43" s="354"/>
      <c r="HJ43" s="354"/>
      <c r="HK43" s="354"/>
      <c r="HL43" s="354"/>
      <c r="HM43" s="354"/>
      <c r="HN43" s="354"/>
      <c r="HO43" s="354"/>
      <c r="HP43" s="354"/>
      <c r="HQ43" s="354"/>
      <c r="HR43" s="354"/>
      <c r="HS43" s="354"/>
      <c r="HT43" s="354"/>
      <c r="HU43" s="354"/>
      <c r="HV43" s="354"/>
      <c r="HW43" s="354"/>
      <c r="HX43" s="354"/>
      <c r="HY43" s="354"/>
      <c r="HZ43" s="354"/>
      <c r="IA43" s="354"/>
      <c r="IB43" s="354"/>
      <c r="IC43" s="354"/>
      <c r="ID43" s="354"/>
      <c r="IE43" s="354"/>
      <c r="IF43" s="354"/>
      <c r="IG43" s="354"/>
    </row>
    <row r="44" spans="1:13" ht="14.25">
      <c r="A44" s="120"/>
      <c r="B44" s="266" t="s">
        <v>72</v>
      </c>
      <c r="C44" s="380">
        <v>37</v>
      </c>
      <c r="D44" s="381">
        <v>2821</v>
      </c>
      <c r="E44" s="381">
        <v>511</v>
      </c>
      <c r="F44" s="381">
        <v>238</v>
      </c>
      <c r="G44" s="381">
        <v>823</v>
      </c>
      <c r="H44" s="381">
        <v>246</v>
      </c>
      <c r="I44" s="381">
        <v>224</v>
      </c>
      <c r="J44" s="381">
        <v>199</v>
      </c>
      <c r="K44" s="381">
        <v>147</v>
      </c>
      <c r="L44" s="381">
        <v>125</v>
      </c>
      <c r="M44" s="381">
        <v>308</v>
      </c>
    </row>
    <row r="45" spans="1:13" ht="14.25">
      <c r="A45" s="120"/>
      <c r="B45" s="266" t="s">
        <v>73</v>
      </c>
      <c r="C45" s="380">
        <v>22</v>
      </c>
      <c r="D45" s="381">
        <v>360</v>
      </c>
      <c r="E45" s="381">
        <v>22</v>
      </c>
      <c r="F45" s="381">
        <v>15</v>
      </c>
      <c r="G45" s="381">
        <v>48</v>
      </c>
      <c r="H45" s="381">
        <v>7</v>
      </c>
      <c r="I45" s="381">
        <v>14</v>
      </c>
      <c r="J45" s="381">
        <v>8</v>
      </c>
      <c r="K45" s="381">
        <v>92</v>
      </c>
      <c r="L45" s="381">
        <v>54</v>
      </c>
      <c r="M45" s="381">
        <v>100</v>
      </c>
    </row>
    <row r="46" spans="1:13" ht="14.25">
      <c r="A46" s="120"/>
      <c r="B46" s="266" t="s">
        <v>74</v>
      </c>
      <c r="C46" s="380">
        <v>50</v>
      </c>
      <c r="D46" s="381">
        <v>1058</v>
      </c>
      <c r="E46" s="381">
        <v>49</v>
      </c>
      <c r="F46" s="381">
        <v>20</v>
      </c>
      <c r="G46" s="381">
        <v>321</v>
      </c>
      <c r="H46" s="381">
        <v>11</v>
      </c>
      <c r="I46" s="381">
        <v>29</v>
      </c>
      <c r="J46" s="381">
        <v>98</v>
      </c>
      <c r="K46" s="381">
        <v>49</v>
      </c>
      <c r="L46" s="381">
        <v>87</v>
      </c>
      <c r="M46" s="381">
        <v>394</v>
      </c>
    </row>
    <row r="47" spans="1:13" ht="14.25">
      <c r="A47" s="120"/>
      <c r="B47" s="266" t="s">
        <v>75</v>
      </c>
      <c r="C47" s="380">
        <v>23</v>
      </c>
      <c r="D47" s="381">
        <v>643</v>
      </c>
      <c r="E47" s="381">
        <v>60</v>
      </c>
      <c r="F47" s="381">
        <v>24</v>
      </c>
      <c r="G47" s="381">
        <v>116</v>
      </c>
      <c r="H47" s="382">
        <v>38</v>
      </c>
      <c r="I47" s="382">
        <v>80</v>
      </c>
      <c r="J47" s="381">
        <v>154</v>
      </c>
      <c r="K47" s="381">
        <v>5</v>
      </c>
      <c r="L47" s="381">
        <v>51</v>
      </c>
      <c r="M47" s="382">
        <v>115</v>
      </c>
    </row>
    <row r="48" spans="1:13" ht="14.25">
      <c r="A48" s="120"/>
      <c r="B48" s="266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79"/>
    </row>
    <row r="49" spans="1:241" s="355" customFormat="1" ht="14.25">
      <c r="A49" s="683" t="s">
        <v>76</v>
      </c>
      <c r="B49" s="684"/>
      <c r="C49" s="384">
        <f>SUM(C50:C55)</f>
        <v>114</v>
      </c>
      <c r="D49" s="358">
        <f aca="true" t="shared" si="6" ref="D49:M49">SUM(D50:D55)</f>
        <v>6987</v>
      </c>
      <c r="E49" s="358">
        <f t="shared" si="6"/>
        <v>509</v>
      </c>
      <c r="F49" s="358">
        <f t="shared" si="6"/>
        <v>255</v>
      </c>
      <c r="G49" s="358">
        <f t="shared" si="6"/>
        <v>2027</v>
      </c>
      <c r="H49" s="358">
        <f t="shared" si="6"/>
        <v>439</v>
      </c>
      <c r="I49" s="358">
        <f t="shared" si="6"/>
        <v>473</v>
      </c>
      <c r="J49" s="358">
        <f t="shared" si="6"/>
        <v>950</v>
      </c>
      <c r="K49" s="358">
        <f t="shared" si="6"/>
        <v>339</v>
      </c>
      <c r="L49" s="358">
        <f t="shared" si="6"/>
        <v>630</v>
      </c>
      <c r="M49" s="358">
        <f t="shared" si="6"/>
        <v>1365</v>
      </c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4"/>
      <c r="BV49" s="354"/>
      <c r="BW49" s="354"/>
      <c r="BX49" s="354"/>
      <c r="BY49" s="354"/>
      <c r="BZ49" s="354"/>
      <c r="CA49" s="354"/>
      <c r="CB49" s="354"/>
      <c r="CC49" s="354"/>
      <c r="CD49" s="354"/>
      <c r="CE49" s="354"/>
      <c r="CF49" s="354"/>
      <c r="CG49" s="354"/>
      <c r="CH49" s="354"/>
      <c r="CI49" s="354"/>
      <c r="CJ49" s="354"/>
      <c r="CK49" s="354"/>
      <c r="CL49" s="354"/>
      <c r="CM49" s="354"/>
      <c r="CN49" s="354"/>
      <c r="CO49" s="354"/>
      <c r="CP49" s="354"/>
      <c r="CQ49" s="354"/>
      <c r="CR49" s="354"/>
      <c r="CS49" s="354"/>
      <c r="CT49" s="354"/>
      <c r="CU49" s="354"/>
      <c r="CV49" s="354"/>
      <c r="CW49" s="354"/>
      <c r="CX49" s="354"/>
      <c r="CY49" s="354"/>
      <c r="CZ49" s="354"/>
      <c r="DA49" s="354"/>
      <c r="DB49" s="354"/>
      <c r="DC49" s="354"/>
      <c r="DD49" s="354"/>
      <c r="DE49" s="354"/>
      <c r="DF49" s="354"/>
      <c r="DG49" s="354"/>
      <c r="DH49" s="354"/>
      <c r="DI49" s="354"/>
      <c r="DJ49" s="354"/>
      <c r="DK49" s="354"/>
      <c r="DL49" s="354"/>
      <c r="DM49" s="354"/>
      <c r="DN49" s="354"/>
      <c r="DO49" s="354"/>
      <c r="DP49" s="354"/>
      <c r="DQ49" s="354"/>
      <c r="DR49" s="354"/>
      <c r="DS49" s="354"/>
      <c r="DT49" s="354"/>
      <c r="DU49" s="354"/>
      <c r="DV49" s="354"/>
      <c r="DW49" s="354"/>
      <c r="DX49" s="354"/>
      <c r="DY49" s="354"/>
      <c r="DZ49" s="354"/>
      <c r="EA49" s="354"/>
      <c r="EB49" s="354"/>
      <c r="EC49" s="354"/>
      <c r="ED49" s="354"/>
      <c r="EE49" s="354"/>
      <c r="EF49" s="354"/>
      <c r="EG49" s="354"/>
      <c r="EH49" s="354"/>
      <c r="EI49" s="354"/>
      <c r="EJ49" s="354"/>
      <c r="EK49" s="354"/>
      <c r="EL49" s="354"/>
      <c r="EM49" s="354"/>
      <c r="EN49" s="354"/>
      <c r="EO49" s="354"/>
      <c r="EP49" s="354"/>
      <c r="EQ49" s="354"/>
      <c r="ER49" s="354"/>
      <c r="ES49" s="354"/>
      <c r="ET49" s="354"/>
      <c r="EU49" s="354"/>
      <c r="EV49" s="354"/>
      <c r="EW49" s="354"/>
      <c r="EX49" s="354"/>
      <c r="EY49" s="354"/>
      <c r="EZ49" s="354"/>
      <c r="FA49" s="354"/>
      <c r="FB49" s="354"/>
      <c r="FC49" s="354"/>
      <c r="FD49" s="354"/>
      <c r="FE49" s="354"/>
      <c r="FF49" s="354"/>
      <c r="FG49" s="354"/>
      <c r="FH49" s="354"/>
      <c r="FI49" s="354"/>
      <c r="FJ49" s="354"/>
      <c r="FK49" s="354"/>
      <c r="FL49" s="354"/>
      <c r="FM49" s="354"/>
      <c r="FN49" s="354"/>
      <c r="FO49" s="354"/>
      <c r="FP49" s="354"/>
      <c r="FQ49" s="354"/>
      <c r="FR49" s="354"/>
      <c r="FS49" s="354"/>
      <c r="FT49" s="354"/>
      <c r="FU49" s="354"/>
      <c r="FV49" s="354"/>
      <c r="FW49" s="354"/>
      <c r="FX49" s="354"/>
      <c r="FY49" s="354"/>
      <c r="FZ49" s="354"/>
      <c r="GA49" s="354"/>
      <c r="GB49" s="354"/>
      <c r="GC49" s="354"/>
      <c r="GD49" s="354"/>
      <c r="GE49" s="354"/>
      <c r="GF49" s="354"/>
      <c r="GG49" s="354"/>
      <c r="GH49" s="354"/>
      <c r="GI49" s="354"/>
      <c r="GJ49" s="354"/>
      <c r="GK49" s="354"/>
      <c r="GL49" s="354"/>
      <c r="GM49" s="354"/>
      <c r="GN49" s="354"/>
      <c r="GO49" s="354"/>
      <c r="GP49" s="354"/>
      <c r="GQ49" s="354"/>
      <c r="GR49" s="354"/>
      <c r="GS49" s="354"/>
      <c r="GT49" s="354"/>
      <c r="GU49" s="354"/>
      <c r="GV49" s="354"/>
      <c r="GW49" s="354"/>
      <c r="GX49" s="354"/>
      <c r="GY49" s="354"/>
      <c r="GZ49" s="354"/>
      <c r="HA49" s="354"/>
      <c r="HB49" s="354"/>
      <c r="HC49" s="354"/>
      <c r="HD49" s="354"/>
      <c r="HE49" s="354"/>
      <c r="HF49" s="354"/>
      <c r="HG49" s="354"/>
      <c r="HH49" s="354"/>
      <c r="HI49" s="354"/>
      <c r="HJ49" s="354"/>
      <c r="HK49" s="354"/>
      <c r="HL49" s="354"/>
      <c r="HM49" s="354"/>
      <c r="HN49" s="354"/>
      <c r="HO49" s="354"/>
      <c r="HP49" s="354"/>
      <c r="HQ49" s="354"/>
      <c r="HR49" s="354"/>
      <c r="HS49" s="354"/>
      <c r="HT49" s="354"/>
      <c r="HU49" s="354"/>
      <c r="HV49" s="354"/>
      <c r="HW49" s="354"/>
      <c r="HX49" s="354"/>
      <c r="HY49" s="354"/>
      <c r="HZ49" s="354"/>
      <c r="IA49" s="354"/>
      <c r="IB49" s="354"/>
      <c r="IC49" s="354"/>
      <c r="ID49" s="354"/>
      <c r="IE49" s="354"/>
      <c r="IF49" s="354"/>
      <c r="IG49" s="354"/>
    </row>
    <row r="50" spans="1:13" ht="14.25">
      <c r="A50" s="38"/>
      <c r="B50" s="266" t="s">
        <v>77</v>
      </c>
      <c r="C50" s="380">
        <v>14</v>
      </c>
      <c r="D50" s="381">
        <v>559</v>
      </c>
      <c r="E50" s="382">
        <v>74</v>
      </c>
      <c r="F50" s="382">
        <v>47</v>
      </c>
      <c r="G50" s="381">
        <v>99</v>
      </c>
      <c r="H50" s="382">
        <v>106</v>
      </c>
      <c r="I50" s="381">
        <v>27</v>
      </c>
      <c r="J50" s="381">
        <v>73</v>
      </c>
      <c r="K50" s="382">
        <v>35</v>
      </c>
      <c r="L50" s="381">
        <v>9</v>
      </c>
      <c r="M50" s="382">
        <v>89</v>
      </c>
    </row>
    <row r="51" spans="1:13" ht="14.25">
      <c r="A51" s="38"/>
      <c r="B51" s="266" t="s">
        <v>78</v>
      </c>
      <c r="C51" s="380">
        <v>16</v>
      </c>
      <c r="D51" s="381">
        <v>1416</v>
      </c>
      <c r="E51" s="381">
        <v>120</v>
      </c>
      <c r="F51" s="381">
        <v>64</v>
      </c>
      <c r="G51" s="381">
        <v>402</v>
      </c>
      <c r="H51" s="381">
        <v>128</v>
      </c>
      <c r="I51" s="381">
        <v>59</v>
      </c>
      <c r="J51" s="381">
        <v>57</v>
      </c>
      <c r="K51" s="381">
        <v>53</v>
      </c>
      <c r="L51" s="381">
        <v>92</v>
      </c>
      <c r="M51" s="381">
        <v>441</v>
      </c>
    </row>
    <row r="52" spans="1:13" ht="14.25">
      <c r="A52" s="38"/>
      <c r="B52" s="266" t="s">
        <v>79</v>
      </c>
      <c r="C52" s="380">
        <v>29</v>
      </c>
      <c r="D52" s="381">
        <v>1818</v>
      </c>
      <c r="E52" s="381">
        <v>83</v>
      </c>
      <c r="F52" s="381">
        <v>4</v>
      </c>
      <c r="G52" s="381">
        <v>392</v>
      </c>
      <c r="H52" s="381">
        <v>129</v>
      </c>
      <c r="I52" s="381">
        <v>266</v>
      </c>
      <c r="J52" s="382">
        <v>605</v>
      </c>
      <c r="K52" s="381">
        <v>16</v>
      </c>
      <c r="L52" s="381">
        <v>202</v>
      </c>
      <c r="M52" s="381">
        <v>121</v>
      </c>
    </row>
    <row r="53" spans="1:13" ht="14.25">
      <c r="A53" s="38"/>
      <c r="B53" s="266" t="s">
        <v>80</v>
      </c>
      <c r="C53" s="380">
        <v>29</v>
      </c>
      <c r="D53" s="381">
        <v>2330</v>
      </c>
      <c r="E53" s="381">
        <v>142</v>
      </c>
      <c r="F53" s="381">
        <v>118</v>
      </c>
      <c r="G53" s="381">
        <v>930</v>
      </c>
      <c r="H53" s="382">
        <v>48</v>
      </c>
      <c r="I53" s="382">
        <v>81</v>
      </c>
      <c r="J53" s="382">
        <v>168</v>
      </c>
      <c r="K53" s="381">
        <v>217</v>
      </c>
      <c r="L53" s="382">
        <v>182</v>
      </c>
      <c r="M53" s="381">
        <v>444</v>
      </c>
    </row>
    <row r="54" spans="1:13" ht="14.25">
      <c r="A54" s="38"/>
      <c r="B54" s="266" t="s">
        <v>81</v>
      </c>
      <c r="C54" s="380">
        <v>13</v>
      </c>
      <c r="D54" s="381">
        <v>222</v>
      </c>
      <c r="E54" s="381">
        <v>23</v>
      </c>
      <c r="F54" s="381">
        <v>13</v>
      </c>
      <c r="G54" s="381">
        <v>45</v>
      </c>
      <c r="H54" s="381">
        <v>10</v>
      </c>
      <c r="I54" s="381">
        <v>28</v>
      </c>
      <c r="J54" s="381">
        <v>46</v>
      </c>
      <c r="K54" s="381">
        <v>11</v>
      </c>
      <c r="L54" s="381">
        <v>18</v>
      </c>
      <c r="M54" s="381">
        <v>28</v>
      </c>
    </row>
    <row r="55" spans="1:13" ht="14.25">
      <c r="A55" s="38"/>
      <c r="B55" s="266" t="s">
        <v>82</v>
      </c>
      <c r="C55" s="380">
        <v>13</v>
      </c>
      <c r="D55" s="381">
        <v>642</v>
      </c>
      <c r="E55" s="381">
        <v>67</v>
      </c>
      <c r="F55" s="381">
        <v>9</v>
      </c>
      <c r="G55" s="381">
        <v>159</v>
      </c>
      <c r="H55" s="381">
        <v>18</v>
      </c>
      <c r="I55" s="381">
        <v>12</v>
      </c>
      <c r="J55" s="381">
        <v>1</v>
      </c>
      <c r="K55" s="381">
        <v>7</v>
      </c>
      <c r="L55" s="381">
        <v>127</v>
      </c>
      <c r="M55" s="381">
        <v>242</v>
      </c>
    </row>
    <row r="56" spans="1:13" ht="14.25">
      <c r="A56" s="38"/>
      <c r="B56" s="266"/>
      <c r="C56" s="378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7" spans="1:241" s="355" customFormat="1" ht="14.25">
      <c r="A57" s="683" t="s">
        <v>83</v>
      </c>
      <c r="B57" s="684"/>
      <c r="C57" s="384">
        <f>SUM(C58:C61)</f>
        <v>145</v>
      </c>
      <c r="D57" s="358">
        <f aca="true" t="shared" si="7" ref="D57:M57">SUM(D58:D61)</f>
        <v>10184</v>
      </c>
      <c r="E57" s="358">
        <f t="shared" si="7"/>
        <v>832</v>
      </c>
      <c r="F57" s="358">
        <f t="shared" si="7"/>
        <v>434</v>
      </c>
      <c r="G57" s="358">
        <f t="shared" si="7"/>
        <v>4174</v>
      </c>
      <c r="H57" s="358">
        <f t="shared" si="7"/>
        <v>343</v>
      </c>
      <c r="I57" s="358">
        <f t="shared" si="7"/>
        <v>460</v>
      </c>
      <c r="J57" s="358">
        <f t="shared" si="7"/>
        <v>391</v>
      </c>
      <c r="K57" s="358">
        <f t="shared" si="7"/>
        <v>429</v>
      </c>
      <c r="L57" s="358">
        <f t="shared" si="7"/>
        <v>1112</v>
      </c>
      <c r="M57" s="358">
        <f t="shared" si="7"/>
        <v>2009</v>
      </c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  <c r="BS57" s="354"/>
      <c r="BT57" s="354"/>
      <c r="BU57" s="354"/>
      <c r="BV57" s="354"/>
      <c r="BW57" s="354"/>
      <c r="BX57" s="354"/>
      <c r="BY57" s="354"/>
      <c r="BZ57" s="354"/>
      <c r="CA57" s="354"/>
      <c r="CB57" s="354"/>
      <c r="CC57" s="354"/>
      <c r="CD57" s="354"/>
      <c r="CE57" s="354"/>
      <c r="CF57" s="354"/>
      <c r="CG57" s="354"/>
      <c r="CH57" s="354"/>
      <c r="CI57" s="354"/>
      <c r="CJ57" s="354"/>
      <c r="CK57" s="354"/>
      <c r="CL57" s="354"/>
      <c r="CM57" s="354"/>
      <c r="CN57" s="354"/>
      <c r="CO57" s="354"/>
      <c r="CP57" s="354"/>
      <c r="CQ57" s="354"/>
      <c r="CR57" s="354"/>
      <c r="CS57" s="354"/>
      <c r="CT57" s="354"/>
      <c r="CU57" s="354"/>
      <c r="CV57" s="354"/>
      <c r="CW57" s="354"/>
      <c r="CX57" s="354"/>
      <c r="CY57" s="354"/>
      <c r="CZ57" s="354"/>
      <c r="DA57" s="354"/>
      <c r="DB57" s="354"/>
      <c r="DC57" s="354"/>
      <c r="DD57" s="354"/>
      <c r="DE57" s="354"/>
      <c r="DF57" s="354"/>
      <c r="DG57" s="354"/>
      <c r="DH57" s="354"/>
      <c r="DI57" s="354"/>
      <c r="DJ57" s="354"/>
      <c r="DK57" s="354"/>
      <c r="DL57" s="354"/>
      <c r="DM57" s="354"/>
      <c r="DN57" s="354"/>
      <c r="DO57" s="354"/>
      <c r="DP57" s="354"/>
      <c r="DQ57" s="354"/>
      <c r="DR57" s="354"/>
      <c r="DS57" s="354"/>
      <c r="DT57" s="354"/>
      <c r="DU57" s="354"/>
      <c r="DV57" s="354"/>
      <c r="DW57" s="354"/>
      <c r="DX57" s="354"/>
      <c r="DY57" s="354"/>
      <c r="DZ57" s="354"/>
      <c r="EA57" s="354"/>
      <c r="EB57" s="354"/>
      <c r="EC57" s="354"/>
      <c r="ED57" s="354"/>
      <c r="EE57" s="354"/>
      <c r="EF57" s="354"/>
      <c r="EG57" s="354"/>
      <c r="EH57" s="354"/>
      <c r="EI57" s="354"/>
      <c r="EJ57" s="354"/>
      <c r="EK57" s="354"/>
      <c r="EL57" s="354"/>
      <c r="EM57" s="354"/>
      <c r="EN57" s="354"/>
      <c r="EO57" s="354"/>
      <c r="EP57" s="354"/>
      <c r="EQ57" s="354"/>
      <c r="ER57" s="354"/>
      <c r="ES57" s="354"/>
      <c r="ET57" s="354"/>
      <c r="EU57" s="354"/>
      <c r="EV57" s="354"/>
      <c r="EW57" s="354"/>
      <c r="EX57" s="354"/>
      <c r="EY57" s="354"/>
      <c r="EZ57" s="354"/>
      <c r="FA57" s="354"/>
      <c r="FB57" s="354"/>
      <c r="FC57" s="354"/>
      <c r="FD57" s="354"/>
      <c r="FE57" s="354"/>
      <c r="FF57" s="354"/>
      <c r="FG57" s="354"/>
      <c r="FH57" s="354"/>
      <c r="FI57" s="354"/>
      <c r="FJ57" s="354"/>
      <c r="FK57" s="354"/>
      <c r="FL57" s="354"/>
      <c r="FM57" s="354"/>
      <c r="FN57" s="354"/>
      <c r="FO57" s="354"/>
      <c r="FP57" s="354"/>
      <c r="FQ57" s="354"/>
      <c r="FR57" s="354"/>
      <c r="FS57" s="354"/>
      <c r="FT57" s="354"/>
      <c r="FU57" s="354"/>
      <c r="FV57" s="354"/>
      <c r="FW57" s="354"/>
      <c r="FX57" s="354"/>
      <c r="FY57" s="354"/>
      <c r="FZ57" s="354"/>
      <c r="GA57" s="354"/>
      <c r="GB57" s="354"/>
      <c r="GC57" s="354"/>
      <c r="GD57" s="354"/>
      <c r="GE57" s="354"/>
      <c r="GF57" s="354"/>
      <c r="GG57" s="354"/>
      <c r="GH57" s="354"/>
      <c r="GI57" s="354"/>
      <c r="GJ57" s="354"/>
      <c r="GK57" s="354"/>
      <c r="GL57" s="354"/>
      <c r="GM57" s="354"/>
      <c r="GN57" s="354"/>
      <c r="GO57" s="354"/>
      <c r="GP57" s="354"/>
      <c r="GQ57" s="354"/>
      <c r="GR57" s="354"/>
      <c r="GS57" s="354"/>
      <c r="GT57" s="354"/>
      <c r="GU57" s="354"/>
      <c r="GV57" s="354"/>
      <c r="GW57" s="354"/>
      <c r="GX57" s="354"/>
      <c r="GY57" s="354"/>
      <c r="GZ57" s="354"/>
      <c r="HA57" s="354"/>
      <c r="HB57" s="354"/>
      <c r="HC57" s="354"/>
      <c r="HD57" s="354"/>
      <c r="HE57" s="354"/>
      <c r="HF57" s="354"/>
      <c r="HG57" s="354"/>
      <c r="HH57" s="354"/>
      <c r="HI57" s="354"/>
      <c r="HJ57" s="354"/>
      <c r="HK57" s="354"/>
      <c r="HL57" s="354"/>
      <c r="HM57" s="354"/>
      <c r="HN57" s="354"/>
      <c r="HO57" s="354"/>
      <c r="HP57" s="354"/>
      <c r="HQ57" s="354"/>
      <c r="HR57" s="354"/>
      <c r="HS57" s="354"/>
      <c r="HT57" s="354"/>
      <c r="HU57" s="354"/>
      <c r="HV57" s="354"/>
      <c r="HW57" s="354"/>
      <c r="HX57" s="354"/>
      <c r="HY57" s="354"/>
      <c r="HZ57" s="354"/>
      <c r="IA57" s="354"/>
      <c r="IB57" s="354"/>
      <c r="IC57" s="354"/>
      <c r="ID57" s="354"/>
      <c r="IE57" s="354"/>
      <c r="IF57" s="354"/>
      <c r="IG57" s="354"/>
    </row>
    <row r="58" spans="1:13" ht="14.25">
      <c r="A58" s="38"/>
      <c r="B58" s="266" t="s">
        <v>84</v>
      </c>
      <c r="C58" s="380">
        <v>41</v>
      </c>
      <c r="D58" s="381">
        <v>1543</v>
      </c>
      <c r="E58" s="381">
        <v>117</v>
      </c>
      <c r="F58" s="381">
        <v>60</v>
      </c>
      <c r="G58" s="381">
        <v>353</v>
      </c>
      <c r="H58" s="381">
        <v>31</v>
      </c>
      <c r="I58" s="381">
        <v>83</v>
      </c>
      <c r="J58" s="381">
        <v>54</v>
      </c>
      <c r="K58" s="381">
        <v>33</v>
      </c>
      <c r="L58" s="381">
        <v>245</v>
      </c>
      <c r="M58" s="381">
        <v>567</v>
      </c>
    </row>
    <row r="59" spans="1:13" ht="14.25">
      <c r="A59" s="38"/>
      <c r="B59" s="266" t="s">
        <v>85</v>
      </c>
      <c r="C59" s="380">
        <v>44</v>
      </c>
      <c r="D59" s="381">
        <v>5977</v>
      </c>
      <c r="E59" s="381">
        <v>433</v>
      </c>
      <c r="F59" s="381">
        <v>202</v>
      </c>
      <c r="G59" s="381">
        <v>3102</v>
      </c>
      <c r="H59" s="381">
        <v>180</v>
      </c>
      <c r="I59" s="381">
        <v>112</v>
      </c>
      <c r="J59" s="381">
        <v>151</v>
      </c>
      <c r="K59" s="381">
        <v>212</v>
      </c>
      <c r="L59" s="381">
        <v>656</v>
      </c>
      <c r="M59" s="381">
        <v>929</v>
      </c>
    </row>
    <row r="60" spans="1:13" ht="14.25">
      <c r="A60" s="38"/>
      <c r="B60" s="266" t="s">
        <v>86</v>
      </c>
      <c r="C60" s="380">
        <v>43</v>
      </c>
      <c r="D60" s="381">
        <v>2001</v>
      </c>
      <c r="E60" s="381">
        <v>190</v>
      </c>
      <c r="F60" s="381">
        <v>107</v>
      </c>
      <c r="G60" s="381">
        <v>638</v>
      </c>
      <c r="H60" s="381">
        <v>73</v>
      </c>
      <c r="I60" s="381">
        <v>166</v>
      </c>
      <c r="J60" s="381">
        <v>96</v>
      </c>
      <c r="K60" s="381">
        <v>110</v>
      </c>
      <c r="L60" s="381">
        <v>156</v>
      </c>
      <c r="M60" s="381">
        <v>465</v>
      </c>
    </row>
    <row r="61" spans="1:13" ht="14.25">
      <c r="A61" s="38"/>
      <c r="B61" s="266" t="s">
        <v>87</v>
      </c>
      <c r="C61" s="380">
        <v>17</v>
      </c>
      <c r="D61" s="381">
        <v>663</v>
      </c>
      <c r="E61" s="381">
        <v>92</v>
      </c>
      <c r="F61" s="381">
        <v>65</v>
      </c>
      <c r="G61" s="381">
        <v>81</v>
      </c>
      <c r="H61" s="381">
        <v>59</v>
      </c>
      <c r="I61" s="381">
        <v>99</v>
      </c>
      <c r="J61" s="381">
        <v>90</v>
      </c>
      <c r="K61" s="381">
        <v>74</v>
      </c>
      <c r="L61" s="381">
        <v>55</v>
      </c>
      <c r="M61" s="381">
        <v>48</v>
      </c>
    </row>
    <row r="62" spans="1:13" ht="14.25">
      <c r="A62" s="38"/>
      <c r="B62" s="266"/>
      <c r="C62" s="378"/>
      <c r="D62" s="379"/>
      <c r="E62" s="379"/>
      <c r="F62" s="379"/>
      <c r="G62" s="379"/>
      <c r="H62" s="379"/>
      <c r="I62" s="379"/>
      <c r="J62" s="379"/>
      <c r="K62" s="379"/>
      <c r="L62" s="379"/>
      <c r="M62" s="379"/>
    </row>
    <row r="63" spans="1:241" s="355" customFormat="1" ht="14.25">
      <c r="A63" s="683" t="s">
        <v>88</v>
      </c>
      <c r="B63" s="684"/>
      <c r="C63" s="384">
        <f>SUM(C64)</f>
        <v>26</v>
      </c>
      <c r="D63" s="358">
        <f aca="true" t="shared" si="8" ref="D63:M63">SUM(D64)</f>
        <v>1833</v>
      </c>
      <c r="E63" s="358">
        <f t="shared" si="8"/>
        <v>231</v>
      </c>
      <c r="F63" s="358">
        <f t="shared" si="8"/>
        <v>168</v>
      </c>
      <c r="G63" s="358">
        <f t="shared" si="8"/>
        <v>538</v>
      </c>
      <c r="H63" s="358">
        <f t="shared" si="8"/>
        <v>4</v>
      </c>
      <c r="I63" s="358">
        <f t="shared" si="8"/>
        <v>56</v>
      </c>
      <c r="J63" s="358">
        <f t="shared" si="8"/>
        <v>37</v>
      </c>
      <c r="K63" s="358">
        <f t="shared" si="8"/>
        <v>39</v>
      </c>
      <c r="L63" s="358">
        <f t="shared" si="8"/>
        <v>78</v>
      </c>
      <c r="M63" s="358">
        <f t="shared" si="8"/>
        <v>682</v>
      </c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  <c r="BS63" s="354"/>
      <c r="BT63" s="354"/>
      <c r="BU63" s="354"/>
      <c r="BV63" s="354"/>
      <c r="BW63" s="354"/>
      <c r="BX63" s="354"/>
      <c r="BY63" s="354"/>
      <c r="BZ63" s="354"/>
      <c r="CA63" s="354"/>
      <c r="CB63" s="354"/>
      <c r="CC63" s="354"/>
      <c r="CD63" s="354"/>
      <c r="CE63" s="354"/>
      <c r="CF63" s="354"/>
      <c r="CG63" s="354"/>
      <c r="CH63" s="354"/>
      <c r="CI63" s="354"/>
      <c r="CJ63" s="354"/>
      <c r="CK63" s="354"/>
      <c r="CL63" s="354"/>
      <c r="CM63" s="354"/>
      <c r="CN63" s="354"/>
      <c r="CO63" s="354"/>
      <c r="CP63" s="354"/>
      <c r="CQ63" s="354"/>
      <c r="CR63" s="354"/>
      <c r="CS63" s="354"/>
      <c r="CT63" s="354"/>
      <c r="CU63" s="354"/>
      <c r="CV63" s="354"/>
      <c r="CW63" s="354"/>
      <c r="CX63" s="354"/>
      <c r="CY63" s="354"/>
      <c r="CZ63" s="354"/>
      <c r="DA63" s="354"/>
      <c r="DB63" s="354"/>
      <c r="DC63" s="354"/>
      <c r="DD63" s="354"/>
      <c r="DE63" s="354"/>
      <c r="DF63" s="354"/>
      <c r="DG63" s="354"/>
      <c r="DH63" s="354"/>
      <c r="DI63" s="354"/>
      <c r="DJ63" s="354"/>
      <c r="DK63" s="354"/>
      <c r="DL63" s="354"/>
      <c r="DM63" s="354"/>
      <c r="DN63" s="354"/>
      <c r="DO63" s="354"/>
      <c r="DP63" s="354"/>
      <c r="DQ63" s="354"/>
      <c r="DR63" s="354"/>
      <c r="DS63" s="354"/>
      <c r="DT63" s="354"/>
      <c r="DU63" s="354"/>
      <c r="DV63" s="354"/>
      <c r="DW63" s="354"/>
      <c r="DX63" s="354"/>
      <c r="DY63" s="354"/>
      <c r="DZ63" s="354"/>
      <c r="EA63" s="354"/>
      <c r="EB63" s="354"/>
      <c r="EC63" s="354"/>
      <c r="ED63" s="354"/>
      <c r="EE63" s="354"/>
      <c r="EF63" s="354"/>
      <c r="EG63" s="354"/>
      <c r="EH63" s="354"/>
      <c r="EI63" s="354"/>
      <c r="EJ63" s="354"/>
      <c r="EK63" s="354"/>
      <c r="EL63" s="354"/>
      <c r="EM63" s="354"/>
      <c r="EN63" s="354"/>
      <c r="EO63" s="354"/>
      <c r="EP63" s="354"/>
      <c r="EQ63" s="354"/>
      <c r="ER63" s="354"/>
      <c r="ES63" s="354"/>
      <c r="ET63" s="354"/>
      <c r="EU63" s="354"/>
      <c r="EV63" s="354"/>
      <c r="EW63" s="354"/>
      <c r="EX63" s="354"/>
      <c r="EY63" s="354"/>
      <c r="EZ63" s="354"/>
      <c r="FA63" s="354"/>
      <c r="FB63" s="354"/>
      <c r="FC63" s="354"/>
      <c r="FD63" s="354"/>
      <c r="FE63" s="354"/>
      <c r="FF63" s="354"/>
      <c r="FG63" s="354"/>
      <c r="FH63" s="354"/>
      <c r="FI63" s="354"/>
      <c r="FJ63" s="354"/>
      <c r="FK63" s="354"/>
      <c r="FL63" s="354"/>
      <c r="FM63" s="354"/>
      <c r="FN63" s="354"/>
      <c r="FO63" s="354"/>
      <c r="FP63" s="354"/>
      <c r="FQ63" s="354"/>
      <c r="FR63" s="354"/>
      <c r="FS63" s="354"/>
      <c r="FT63" s="354"/>
      <c r="FU63" s="354"/>
      <c r="FV63" s="354"/>
      <c r="FW63" s="354"/>
      <c r="FX63" s="354"/>
      <c r="FY63" s="354"/>
      <c r="FZ63" s="354"/>
      <c r="GA63" s="354"/>
      <c r="GB63" s="354"/>
      <c r="GC63" s="354"/>
      <c r="GD63" s="354"/>
      <c r="GE63" s="354"/>
      <c r="GF63" s="354"/>
      <c r="GG63" s="354"/>
      <c r="GH63" s="354"/>
      <c r="GI63" s="354"/>
      <c r="GJ63" s="354"/>
      <c r="GK63" s="354"/>
      <c r="GL63" s="354"/>
      <c r="GM63" s="354"/>
      <c r="GN63" s="354"/>
      <c r="GO63" s="354"/>
      <c r="GP63" s="354"/>
      <c r="GQ63" s="354"/>
      <c r="GR63" s="354"/>
      <c r="GS63" s="354"/>
      <c r="GT63" s="354"/>
      <c r="GU63" s="354"/>
      <c r="GV63" s="354"/>
      <c r="GW63" s="354"/>
      <c r="GX63" s="354"/>
      <c r="GY63" s="354"/>
      <c r="GZ63" s="354"/>
      <c r="HA63" s="354"/>
      <c r="HB63" s="354"/>
      <c r="HC63" s="354"/>
      <c r="HD63" s="354"/>
      <c r="HE63" s="354"/>
      <c r="HF63" s="354"/>
      <c r="HG63" s="354"/>
      <c r="HH63" s="354"/>
      <c r="HI63" s="354"/>
      <c r="HJ63" s="354"/>
      <c r="HK63" s="354"/>
      <c r="HL63" s="354"/>
      <c r="HM63" s="354"/>
      <c r="HN63" s="354"/>
      <c r="HO63" s="354"/>
      <c r="HP63" s="354"/>
      <c r="HQ63" s="354"/>
      <c r="HR63" s="354"/>
      <c r="HS63" s="354"/>
      <c r="HT63" s="354"/>
      <c r="HU63" s="354"/>
      <c r="HV63" s="354"/>
      <c r="HW63" s="354"/>
      <c r="HX63" s="354"/>
      <c r="HY63" s="354"/>
      <c r="HZ63" s="354"/>
      <c r="IA63" s="354"/>
      <c r="IB63" s="354"/>
      <c r="IC63" s="354"/>
      <c r="ID63" s="354"/>
      <c r="IE63" s="354"/>
      <c r="IF63" s="354"/>
      <c r="IG63" s="354"/>
    </row>
    <row r="64" spans="1:13" ht="14.25">
      <c r="A64" s="48"/>
      <c r="B64" s="267" t="s">
        <v>89</v>
      </c>
      <c r="C64" s="150">
        <v>26</v>
      </c>
      <c r="D64" s="151">
        <v>1833</v>
      </c>
      <c r="E64" s="152">
        <v>231</v>
      </c>
      <c r="F64" s="152">
        <v>168</v>
      </c>
      <c r="G64" s="151">
        <v>538</v>
      </c>
      <c r="H64" s="151">
        <v>4</v>
      </c>
      <c r="I64" s="151">
        <v>56</v>
      </c>
      <c r="J64" s="151">
        <v>37</v>
      </c>
      <c r="K64" s="151">
        <v>39</v>
      </c>
      <c r="L64" s="151">
        <v>78</v>
      </c>
      <c r="M64" s="151">
        <v>682</v>
      </c>
    </row>
    <row r="65" spans="1:35" ht="14.25">
      <c r="A65" s="149" t="s">
        <v>205</v>
      </c>
      <c r="B65" s="12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</row>
    <row r="66" spans="14:34" ht="14.25"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</row>
    <row r="67" spans="1:34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</row>
    <row r="68" spans="14:34" ht="14.25"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</row>
    <row r="69" spans="14:34" ht="14.25"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</row>
  </sheetData>
  <sheetProtection/>
  <mergeCells count="21">
    <mergeCell ref="A2:M2"/>
    <mergeCell ref="A17:B17"/>
    <mergeCell ref="A20:B20"/>
    <mergeCell ref="A4:B5"/>
    <mergeCell ref="A13:B13"/>
    <mergeCell ref="A14:B14"/>
    <mergeCell ref="A15:B15"/>
    <mergeCell ref="A63:B63"/>
    <mergeCell ref="A36:B36"/>
    <mergeCell ref="A43:B43"/>
    <mergeCell ref="A49:B49"/>
    <mergeCell ref="A57:B57"/>
    <mergeCell ref="A11:B11"/>
    <mergeCell ref="A8:B8"/>
    <mergeCell ref="A26:B26"/>
    <mergeCell ref="A12:B12"/>
    <mergeCell ref="D4:M4"/>
    <mergeCell ref="A6:B6"/>
    <mergeCell ref="A10:B10"/>
    <mergeCell ref="A9:B9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2011-11-11T00:02:28Z</cp:lastPrinted>
  <dcterms:created xsi:type="dcterms:W3CDTF">1998-03-25T08:29:28Z</dcterms:created>
  <dcterms:modified xsi:type="dcterms:W3CDTF">2013-06-12T00:04:12Z</dcterms:modified>
  <cp:category/>
  <cp:version/>
  <cp:contentType/>
  <cp:contentStatus/>
</cp:coreProperties>
</file>