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8040" windowHeight="9000" activeTab="0"/>
  </bookViews>
  <sheets>
    <sheet name="204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<sst xmlns="http://schemas.openxmlformats.org/spreadsheetml/2006/main" count="75" uniqueCount="65">
  <si>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年次及び月次</t>
  </si>
  <si>
    <t>集計世帯数</t>
  </si>
  <si>
    <t>非消費支出</t>
  </si>
  <si>
    <t>食　　料</t>
  </si>
  <si>
    <t>住　　居</t>
  </si>
  <si>
    <t>光熱・水道</t>
  </si>
  <si>
    <t>家具･家事用品</t>
  </si>
  <si>
    <t>被服及び履物</t>
  </si>
  <si>
    <t>保健医療</t>
  </si>
  <si>
    <t>教養娯楽</t>
  </si>
  <si>
    <t>その他の消費支出</t>
  </si>
  <si>
    <t>経常収入</t>
  </si>
  <si>
    <t>勤め先収入</t>
  </si>
  <si>
    <t>事業・内職収入</t>
  </si>
  <si>
    <t>他の経常収入</t>
  </si>
  <si>
    <t>支出総額</t>
  </si>
  <si>
    <t>消費支出</t>
  </si>
  <si>
    <t>家具・家事用品</t>
  </si>
  <si>
    <t>その他の　　　　消費支出</t>
  </si>
  <si>
    <t>翌月への
繰 越 金</t>
  </si>
  <si>
    <t>前月からの
繰　入　金</t>
  </si>
  <si>
    <t>資料　総務庁統計局「家計調査報告」「家計調査年報」</t>
  </si>
  <si>
    <t>204 家　計</t>
  </si>
  <si>
    <t>家　計 205</t>
  </si>
  <si>
    <t>（単位  円）</t>
  </si>
  <si>
    <t>消 費 支 出</t>
  </si>
  <si>
    <t>（単位  円）</t>
  </si>
  <si>
    <t>現 物 総 額</t>
  </si>
  <si>
    <t>特 別 収 入</t>
  </si>
  <si>
    <t>実 支 出</t>
  </si>
  <si>
    <t>実　支　出　      　以　外　の　      　支　  　出</t>
  </si>
  <si>
    <t>可  処　分　　　 所　　  得</t>
  </si>
  <si>
    <t>食    料</t>
  </si>
  <si>
    <t>住    居</t>
  </si>
  <si>
    <t>交通・通信</t>
  </si>
  <si>
    <t>教  育</t>
  </si>
  <si>
    <t>15 　　　家　　　　　　　　　　　　　　　　　　　　　　　計</t>
  </si>
  <si>
    <t>平成4年平均</t>
  </si>
  <si>
    <t>平成6年1月</t>
  </si>
  <si>
    <t>（人）</t>
  </si>
  <si>
    <t>有 業 人 員 数</t>
  </si>
  <si>
    <t>世 帯 人 員 数</t>
  </si>
  <si>
    <t>保 健 医 療</t>
  </si>
  <si>
    <t>交 通 通 信</t>
  </si>
  <si>
    <t>教  　　育</t>
  </si>
  <si>
    <t>教 養 娯 楽</t>
  </si>
  <si>
    <t>現 物 総 額</t>
  </si>
  <si>
    <t xml:space="preserve">(1)　金沢市勤労者1世帯当たり1か月間及び年平均の収入 </t>
  </si>
  <si>
    <t>世帯主の年齢</t>
  </si>
  <si>
    <t>有業人員数</t>
  </si>
  <si>
    <t>世帯人員数</t>
  </si>
  <si>
    <t>収 入 総 額</t>
  </si>
  <si>
    <t>実　収　入</t>
  </si>
  <si>
    <t>実収入以
外の収入</t>
  </si>
  <si>
    <t>集 計 世 帯 数</t>
  </si>
  <si>
    <t>平成4年平均</t>
  </si>
  <si>
    <t>平成6年1月</t>
  </si>
  <si>
    <t>平成4年平均</t>
  </si>
  <si>
    <t>平成6年1月</t>
  </si>
  <si>
    <t xml:space="preserve">(2) 　金沢市勤労者1世帯当たり1か月間及び年平均の支出 </t>
  </si>
  <si>
    <t>世 帯 主 の</t>
  </si>
  <si>
    <t xml:space="preserve">年  齢 （歳） </t>
  </si>
  <si>
    <t>（歳）</t>
  </si>
  <si>
    <t>97　　金 沢 市 1 世 帯 当 た り 1 か 月 間 及 び 年 平 均 消 費 支 出 （ 全 世 帯 ）</t>
  </si>
  <si>
    <t>98　　金 沢 市 1 世 帯 当 た り 1 か 月 間 及 び 年 平 均 収 入と支 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</si>
</sst>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_ ;[Red]\-#,##0.00\ "/>
    <numFmt numFmtId="179" formatCode="#,##0.0_ ;[Red]\-#,##0.0\ "/>
    <numFmt numFmtId="180" formatCode="#,##0.0;[Red]#,##0.0"/>
    <numFmt numFmtId="181" formatCode="#,##0.00;[Red]#,##0.00"/>
    <numFmt numFmtId="182" formatCode="0.00_ "/>
    <numFmt numFmtId="183" formatCode="0.0_ "/>
    <numFmt numFmtId="184" formatCode="#,##0.00_);[Red]\(#,##0.00\)"/>
    <numFmt numFmtId="185" formatCode="#,##0.000;[Red]#,##0.000"/>
    <numFmt numFmtId="186" formatCode="#,##0.0000;[Red]#,##0.0000"/>
  </numFmts>
  <fonts count="44">
    <font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17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38" fontId="4" fillId="0" borderId="0" xfId="48" applyFont="1" applyFill="1" applyBorder="1" applyAlignment="1">
      <alignment vertical="top"/>
    </xf>
    <xf numFmtId="38" fontId="4" fillId="0" borderId="0" xfId="48" applyFont="1" applyFill="1" applyBorder="1" applyAlignment="1">
      <alignment horizontal="right" vertical="top"/>
    </xf>
    <xf numFmtId="38" fontId="1" fillId="0" borderId="0" xfId="48" applyFont="1" applyFill="1" applyBorder="1" applyAlignment="1">
      <alignment vertical="top"/>
    </xf>
    <xf numFmtId="38" fontId="1" fillId="0" borderId="0" xfId="48" applyFont="1" applyFill="1" applyBorder="1" applyAlignment="1">
      <alignment vertical="center"/>
    </xf>
    <xf numFmtId="38" fontId="1" fillId="0" borderId="0" xfId="48" applyFont="1" applyFill="1" applyBorder="1" applyAlignment="1" applyProtection="1">
      <alignment horizontal="centerContinuous" vertical="center"/>
      <protection/>
    </xf>
    <xf numFmtId="38" fontId="1" fillId="0" borderId="0" xfId="48" applyFont="1" applyFill="1" applyBorder="1" applyAlignment="1" applyProtection="1">
      <alignment horizontal="right" vertical="center"/>
      <protection/>
    </xf>
    <xf numFmtId="38" fontId="1" fillId="0" borderId="0" xfId="48" applyFont="1" applyFill="1" applyBorder="1" applyAlignment="1" applyProtection="1">
      <alignment vertical="center"/>
      <protection/>
    </xf>
    <xf numFmtId="38" fontId="1" fillId="0" borderId="0" xfId="48" applyFont="1" applyFill="1" applyBorder="1" applyAlignment="1" applyProtection="1">
      <alignment horizontal="center" vertical="center"/>
      <protection/>
    </xf>
    <xf numFmtId="40" fontId="1" fillId="0" borderId="0" xfId="48" applyNumberFormat="1" applyFont="1" applyFill="1" applyBorder="1" applyAlignment="1" applyProtection="1">
      <alignment vertical="center"/>
      <protection/>
    </xf>
    <xf numFmtId="177" fontId="1" fillId="0" borderId="0" xfId="48" applyNumberFormat="1" applyFont="1" applyFill="1" applyBorder="1" applyAlignment="1" applyProtection="1">
      <alignment vertical="center"/>
      <protection/>
    </xf>
    <xf numFmtId="38" fontId="1" fillId="0" borderId="0" xfId="48" applyFont="1" applyFill="1" applyBorder="1" applyAlignment="1" applyProtection="1" quotePrefix="1">
      <alignment vertical="center"/>
      <protection/>
    </xf>
    <xf numFmtId="38" fontId="1" fillId="0" borderId="0" xfId="48" applyFont="1" applyFill="1" applyAlignment="1">
      <alignment vertical="center"/>
    </xf>
    <xf numFmtId="177" fontId="1" fillId="0" borderId="10" xfId="48" applyNumberFormat="1" applyFont="1" applyFill="1" applyBorder="1" applyAlignment="1" applyProtection="1">
      <alignment vertical="center"/>
      <protection/>
    </xf>
    <xf numFmtId="40" fontId="1" fillId="0" borderId="10" xfId="48" applyNumberFormat="1" applyFont="1" applyFill="1" applyBorder="1" applyAlignment="1" applyProtection="1">
      <alignment vertical="center"/>
      <protection/>
    </xf>
    <xf numFmtId="38" fontId="1" fillId="0" borderId="10" xfId="48" applyFont="1" applyFill="1" applyBorder="1" applyAlignment="1" applyProtection="1">
      <alignment vertical="center"/>
      <protection/>
    </xf>
    <xf numFmtId="178" fontId="1" fillId="0" borderId="0" xfId="48" applyNumberFormat="1" applyFont="1" applyFill="1" applyBorder="1" applyAlignment="1" applyProtection="1">
      <alignment vertical="center"/>
      <protection/>
    </xf>
    <xf numFmtId="38" fontId="1" fillId="0" borderId="11" xfId="48" applyFont="1" applyFill="1" applyBorder="1" applyAlignment="1" applyProtection="1">
      <alignment horizontal="center" vertical="center"/>
      <protection/>
    </xf>
    <xf numFmtId="38" fontId="1" fillId="0" borderId="12" xfId="48" applyFont="1" applyFill="1" applyBorder="1" applyAlignment="1" applyProtection="1">
      <alignment vertical="center"/>
      <protection/>
    </xf>
    <xf numFmtId="38" fontId="1" fillId="0" borderId="13" xfId="48" applyFont="1" applyFill="1" applyBorder="1" applyAlignment="1" applyProtection="1">
      <alignment vertical="center"/>
      <protection/>
    </xf>
    <xf numFmtId="38" fontId="1" fillId="0" borderId="14" xfId="48" applyFont="1" applyFill="1" applyBorder="1" applyAlignment="1" applyProtection="1">
      <alignment horizontal="center" vertical="center"/>
      <protection/>
    </xf>
    <xf numFmtId="38" fontId="1" fillId="0" borderId="15" xfId="48" applyFont="1" applyFill="1" applyBorder="1" applyAlignment="1" applyProtection="1">
      <alignment horizontal="center" vertical="center"/>
      <protection/>
    </xf>
    <xf numFmtId="38" fontId="4" fillId="0" borderId="15" xfId="48" applyFont="1" applyFill="1" applyBorder="1" applyAlignment="1" applyProtection="1">
      <alignment vertical="center"/>
      <protection/>
    </xf>
    <xf numFmtId="38" fontId="6" fillId="0" borderId="16" xfId="48" applyFont="1" applyFill="1" applyBorder="1" applyAlignment="1" applyProtection="1">
      <alignment horizontal="center" vertical="center"/>
      <protection/>
    </xf>
    <xf numFmtId="38" fontId="1" fillId="0" borderId="17" xfId="48" applyFont="1" applyFill="1" applyBorder="1" applyAlignment="1">
      <alignment vertical="center"/>
    </xf>
    <xf numFmtId="38" fontId="1" fillId="0" borderId="17" xfId="48" applyFont="1" applyFill="1" applyBorder="1" applyAlignment="1" applyProtection="1">
      <alignment vertical="center"/>
      <protection/>
    </xf>
    <xf numFmtId="38" fontId="1" fillId="0" borderId="18" xfId="48" applyFont="1" applyFill="1" applyBorder="1" applyAlignment="1" applyProtection="1">
      <alignment horizontal="center" vertical="center"/>
      <protection/>
    </xf>
    <xf numFmtId="38" fontId="1" fillId="0" borderId="19" xfId="48" applyFont="1" applyFill="1" applyBorder="1" applyAlignment="1" applyProtection="1">
      <alignment horizontal="center" vertical="center"/>
      <protection/>
    </xf>
    <xf numFmtId="38" fontId="1" fillId="0" borderId="20" xfId="48" applyFont="1" applyFill="1" applyBorder="1" applyAlignment="1" applyProtection="1">
      <alignment horizontal="center" vertical="center"/>
      <protection/>
    </xf>
    <xf numFmtId="38" fontId="4" fillId="0" borderId="11" xfId="48" applyFont="1" applyFill="1" applyBorder="1" applyAlignment="1" applyProtection="1">
      <alignment horizontal="center" vertical="center"/>
      <protection/>
    </xf>
    <xf numFmtId="38" fontId="1" fillId="0" borderId="17" xfId="48" applyFont="1" applyFill="1" applyBorder="1" applyAlignment="1" applyProtection="1">
      <alignment horizontal="center" vertical="center"/>
      <protection/>
    </xf>
    <xf numFmtId="40" fontId="1" fillId="0" borderId="0" xfId="48" applyNumberFormat="1" applyFont="1" applyFill="1" applyBorder="1" applyAlignment="1" applyProtection="1">
      <alignment horizontal="center" vertical="center"/>
      <protection/>
    </xf>
    <xf numFmtId="177" fontId="1" fillId="0" borderId="0" xfId="48" applyNumberFormat="1" applyFont="1" applyFill="1" applyBorder="1" applyAlignment="1" applyProtection="1">
      <alignment horizontal="center" vertical="center"/>
      <protection/>
    </xf>
    <xf numFmtId="178" fontId="1" fillId="0" borderId="0" xfId="48" applyNumberFormat="1" applyFont="1" applyFill="1" applyBorder="1" applyAlignment="1" applyProtection="1">
      <alignment horizontal="center" vertical="center"/>
      <protection/>
    </xf>
    <xf numFmtId="179" fontId="1" fillId="0" borderId="0" xfId="48" applyNumberFormat="1" applyFont="1" applyFill="1" applyBorder="1" applyAlignment="1" applyProtection="1">
      <alignment horizontal="center" vertical="center"/>
      <protection/>
    </xf>
    <xf numFmtId="38" fontId="1" fillId="0" borderId="17" xfId="48" applyFont="1" applyFill="1" applyBorder="1" applyAlignment="1" applyProtection="1">
      <alignment horizontal="right" vertical="center"/>
      <protection/>
    </xf>
    <xf numFmtId="178" fontId="1" fillId="0" borderId="0" xfId="48" applyNumberFormat="1" applyFont="1" applyFill="1" applyBorder="1" applyAlignment="1" applyProtection="1">
      <alignment horizontal="right" vertical="center"/>
      <protection/>
    </xf>
    <xf numFmtId="179" fontId="1" fillId="0" borderId="0" xfId="48" applyNumberFormat="1" applyFont="1" applyFill="1" applyBorder="1" applyAlignment="1" applyProtection="1">
      <alignment horizontal="right" vertical="center"/>
      <protection/>
    </xf>
    <xf numFmtId="38" fontId="1" fillId="0" borderId="21" xfId="48" applyFont="1" applyFill="1" applyBorder="1" applyAlignment="1" applyProtection="1">
      <alignment vertical="center"/>
      <protection/>
    </xf>
    <xf numFmtId="38" fontId="1" fillId="0" borderId="18" xfId="48" applyFont="1" applyFill="1" applyBorder="1" applyAlignment="1" applyProtection="1">
      <alignment vertical="center"/>
      <protection/>
    </xf>
    <xf numFmtId="38" fontId="1" fillId="0" borderId="19" xfId="48" applyFont="1" applyFill="1" applyBorder="1" applyAlignment="1" applyProtection="1">
      <alignment vertical="center"/>
      <protection/>
    </xf>
    <xf numFmtId="38" fontId="1" fillId="0" borderId="20" xfId="48" applyFont="1" applyFill="1" applyBorder="1" applyAlignment="1" applyProtection="1">
      <alignment vertical="center"/>
      <protection/>
    </xf>
    <xf numFmtId="38" fontId="1" fillId="0" borderId="11" xfId="48" applyFont="1" applyFill="1" applyBorder="1" applyAlignment="1" applyProtection="1">
      <alignment vertical="center"/>
      <protection/>
    </xf>
    <xf numFmtId="38" fontId="1" fillId="0" borderId="22" xfId="48" applyFont="1" applyFill="1" applyBorder="1" applyAlignment="1" applyProtection="1">
      <alignment horizontal="center" vertical="center" wrapText="1"/>
      <protection/>
    </xf>
    <xf numFmtId="38" fontId="2" fillId="0" borderId="0" xfId="48" applyFont="1" applyFill="1" applyBorder="1" applyAlignment="1" applyProtection="1">
      <alignment horizontal="center" vertical="center"/>
      <protection/>
    </xf>
    <xf numFmtId="38" fontId="1" fillId="0" borderId="16" xfId="48" applyFont="1" applyFill="1" applyBorder="1" applyAlignment="1" applyProtection="1">
      <alignment horizontal="distributed" vertical="center" indent="1"/>
      <protection/>
    </xf>
    <xf numFmtId="38" fontId="1" fillId="0" borderId="16" xfId="48" applyFont="1" applyFill="1" applyBorder="1" applyAlignment="1" applyProtection="1" quotePrefix="1">
      <alignment horizontal="left" vertical="center" indent="3"/>
      <protection/>
    </xf>
    <xf numFmtId="38" fontId="1" fillId="0" borderId="16" xfId="48" applyFont="1" applyFill="1" applyBorder="1" applyAlignment="1" applyProtection="1" quotePrefix="1">
      <alignment horizontal="right" vertical="center" indent="2"/>
      <protection/>
    </xf>
    <xf numFmtId="38" fontId="1" fillId="0" borderId="16" xfId="48" applyFont="1" applyFill="1" applyBorder="1" applyAlignment="1" applyProtection="1">
      <alignment horizontal="right" vertical="center" indent="2"/>
      <protection/>
    </xf>
    <xf numFmtId="38" fontId="1" fillId="0" borderId="23" xfId="48" applyFont="1" applyFill="1" applyBorder="1" applyAlignment="1" applyProtection="1" quotePrefix="1">
      <alignment horizontal="right" vertical="center" indent="2"/>
      <protection/>
    </xf>
    <xf numFmtId="38" fontId="7" fillId="0" borderId="16" xfId="48" applyFont="1" applyFill="1" applyBorder="1" applyAlignment="1" applyProtection="1" quotePrefix="1">
      <alignment horizontal="left" vertical="center" indent="3"/>
      <protection/>
    </xf>
    <xf numFmtId="0" fontId="1" fillId="0" borderId="24" xfId="60" applyFont="1" applyFill="1" applyBorder="1" applyAlignment="1">
      <alignment horizontal="right" vertical="center" wrapText="1"/>
      <protection/>
    </xf>
    <xf numFmtId="0" fontId="1" fillId="0" borderId="25" xfId="60" applyFont="1" applyBorder="1" applyAlignment="1">
      <alignment vertical="center"/>
      <protection/>
    </xf>
    <xf numFmtId="0" fontId="0" fillId="0" borderId="24" xfId="0" applyFont="1" applyBorder="1" applyAlignment="1">
      <alignment horizontal="right" vertical="top" indent="1"/>
    </xf>
    <xf numFmtId="38" fontId="1" fillId="0" borderId="26" xfId="48" applyFont="1" applyFill="1" applyBorder="1" applyAlignment="1" applyProtection="1">
      <alignment vertical="center"/>
      <protection/>
    </xf>
    <xf numFmtId="178" fontId="1" fillId="0" borderId="21" xfId="48" applyNumberFormat="1" applyFont="1" applyFill="1" applyBorder="1" applyAlignment="1" applyProtection="1">
      <alignment vertical="center"/>
      <protection/>
    </xf>
    <xf numFmtId="179" fontId="1" fillId="0" borderId="21" xfId="48" applyNumberFormat="1" applyFont="1" applyFill="1" applyBorder="1" applyAlignment="1" applyProtection="1">
      <alignment vertical="center"/>
      <protection/>
    </xf>
    <xf numFmtId="179" fontId="1" fillId="0" borderId="0" xfId="48" applyNumberFormat="1" applyFont="1" applyFill="1" applyBorder="1" applyAlignment="1" applyProtection="1">
      <alignment vertical="center"/>
      <protection/>
    </xf>
    <xf numFmtId="38" fontId="1" fillId="0" borderId="25" xfId="48" applyFont="1" applyFill="1" applyBorder="1" applyAlignment="1" applyProtection="1">
      <alignment vertical="center"/>
      <protection/>
    </xf>
    <xf numFmtId="178" fontId="1" fillId="0" borderId="20" xfId="48" applyNumberFormat="1" applyFont="1" applyFill="1" applyBorder="1" applyAlignment="1" applyProtection="1">
      <alignment vertical="center"/>
      <protection/>
    </xf>
    <xf numFmtId="179" fontId="1" fillId="0" borderId="20" xfId="48" applyNumberFormat="1" applyFont="1" applyFill="1" applyBorder="1" applyAlignment="1" applyProtection="1">
      <alignment vertical="center"/>
      <protection/>
    </xf>
    <xf numFmtId="0" fontId="0" fillId="0" borderId="24" xfId="0" applyBorder="1" applyAlignment="1">
      <alignment horizontal="right" vertical="top" indent="1"/>
    </xf>
    <xf numFmtId="0" fontId="1" fillId="0" borderId="24" xfId="60" applyFont="1" applyFill="1" applyBorder="1" applyAlignment="1">
      <alignment horizontal="center" vertical="center" wrapText="1"/>
      <protection/>
    </xf>
    <xf numFmtId="38" fontId="7" fillId="0" borderId="17" xfId="48" applyFont="1" applyFill="1" applyBorder="1" applyAlignment="1" applyProtection="1">
      <alignment vertical="center"/>
      <protection/>
    </xf>
    <xf numFmtId="40" fontId="7" fillId="0" borderId="0" xfId="48" applyNumberFormat="1" applyFont="1" applyFill="1" applyBorder="1" applyAlignment="1" applyProtection="1">
      <alignment vertical="center"/>
      <protection/>
    </xf>
    <xf numFmtId="177" fontId="7" fillId="0" borderId="0" xfId="48" applyNumberFormat="1" applyFont="1" applyFill="1" applyBorder="1" applyAlignment="1" applyProtection="1">
      <alignment vertical="center"/>
      <protection/>
    </xf>
    <xf numFmtId="38" fontId="7" fillId="0" borderId="0" xfId="48" applyFont="1" applyFill="1" applyBorder="1" applyAlignment="1" applyProtection="1">
      <alignment vertical="center"/>
      <protection/>
    </xf>
    <xf numFmtId="38" fontId="1" fillId="0" borderId="22" xfId="48" applyFont="1" applyFill="1" applyBorder="1" applyAlignment="1" applyProtection="1">
      <alignment horizontal="center" vertical="center" wrapText="1"/>
      <protection/>
    </xf>
    <xf numFmtId="38" fontId="1" fillId="0" borderId="27" xfId="48" applyFont="1" applyFill="1" applyBorder="1" applyAlignment="1" applyProtection="1">
      <alignment horizontal="center" vertical="center" wrapText="1"/>
      <protection/>
    </xf>
    <xf numFmtId="38" fontId="8" fillId="0" borderId="0" xfId="48" applyFont="1" applyFill="1" applyBorder="1" applyAlignment="1" applyProtection="1">
      <alignment horizontal="center" vertical="center"/>
      <protection/>
    </xf>
    <xf numFmtId="38" fontId="1" fillId="0" borderId="28" xfId="48" applyFont="1" applyFill="1" applyBorder="1" applyAlignment="1" applyProtection="1">
      <alignment horizontal="center" vertical="center"/>
      <protection/>
    </xf>
    <xf numFmtId="0" fontId="1" fillId="0" borderId="11" xfId="60" applyFont="1" applyFill="1" applyBorder="1" applyAlignment="1">
      <alignment horizontal="center" vertical="center"/>
      <protection/>
    </xf>
    <xf numFmtId="38" fontId="1" fillId="0" borderId="22" xfId="48" applyFont="1" applyFill="1" applyBorder="1" applyAlignment="1" applyProtection="1">
      <alignment horizontal="center" vertical="center"/>
      <protection/>
    </xf>
    <xf numFmtId="0" fontId="1" fillId="0" borderId="24" xfId="60" applyFont="1" applyFill="1" applyBorder="1" applyAlignment="1">
      <alignment horizontal="center" vertical="center"/>
      <protection/>
    </xf>
    <xf numFmtId="38" fontId="1" fillId="0" borderId="29" xfId="48" applyFont="1" applyFill="1" applyBorder="1" applyAlignment="1" applyProtection="1">
      <alignment horizontal="center" vertical="center"/>
      <protection/>
    </xf>
    <xf numFmtId="0" fontId="1" fillId="0" borderId="25" xfId="60" applyFont="1" applyFill="1" applyBorder="1" applyAlignment="1">
      <alignment horizontal="center" vertical="center"/>
      <protection/>
    </xf>
    <xf numFmtId="38" fontId="1" fillId="0" borderId="0" xfId="48" applyFont="1" applyFill="1" applyBorder="1" applyAlignment="1" applyProtection="1">
      <alignment horizontal="center" vertical="center"/>
      <protection/>
    </xf>
    <xf numFmtId="0" fontId="1" fillId="0" borderId="16" xfId="60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7" xfId="60" applyFont="1" applyBorder="1" applyAlignment="1">
      <alignment horizontal="center" vertical="center" wrapText="1"/>
      <protection/>
    </xf>
    <xf numFmtId="0" fontId="1" fillId="0" borderId="24" xfId="60" applyFont="1" applyBorder="1" applyAlignment="1">
      <alignment horizontal="center" vertical="center" wrapText="1"/>
      <protection/>
    </xf>
    <xf numFmtId="0" fontId="1" fillId="0" borderId="29" xfId="60" applyFont="1" applyBorder="1" applyAlignment="1">
      <alignment horizontal="center" vertical="center"/>
      <protection/>
    </xf>
    <xf numFmtId="0" fontId="1" fillId="0" borderId="17" xfId="60" applyFont="1" applyBorder="1" applyAlignment="1">
      <alignment horizontal="center" vertical="center"/>
      <protection/>
    </xf>
    <xf numFmtId="0" fontId="1" fillId="0" borderId="27" xfId="60" applyFont="1" applyFill="1" applyBorder="1" applyAlignment="1">
      <alignment horizontal="center" vertical="center"/>
      <protection/>
    </xf>
    <xf numFmtId="0" fontId="1" fillId="0" borderId="17" xfId="60" applyFont="1" applyFill="1" applyBorder="1" applyAlignment="1">
      <alignment horizontal="center" vertical="center"/>
      <protection/>
    </xf>
    <xf numFmtId="38" fontId="1" fillId="0" borderId="26" xfId="48" applyFont="1" applyFill="1" applyBorder="1" applyAlignment="1" applyProtection="1">
      <alignment horizontal="center" vertical="center"/>
      <protection/>
    </xf>
    <xf numFmtId="0" fontId="1" fillId="0" borderId="25" xfId="60" applyFont="1" applyBorder="1" applyAlignment="1">
      <alignment horizontal="center" vertical="center"/>
      <protection/>
    </xf>
    <xf numFmtId="38" fontId="1" fillId="0" borderId="30" xfId="48" applyFont="1" applyFill="1" applyBorder="1" applyAlignment="1" applyProtection="1">
      <alignment horizontal="center" vertical="center"/>
      <protection/>
    </xf>
    <xf numFmtId="0" fontId="1" fillId="0" borderId="24" xfId="60" applyFont="1" applyBorder="1" applyAlignment="1">
      <alignment horizontal="center" vertical="center"/>
      <protection/>
    </xf>
    <xf numFmtId="38" fontId="2" fillId="0" borderId="0" xfId="48" applyFont="1" applyFill="1" applyBorder="1" applyAlignment="1" applyProtection="1">
      <alignment horizontal="center" vertical="center"/>
      <protection/>
    </xf>
    <xf numFmtId="0" fontId="1" fillId="0" borderId="27" xfId="60" applyFont="1" applyFill="1" applyBorder="1" applyAlignment="1">
      <alignment horizontal="center" vertical="center" wrapText="1"/>
      <protection/>
    </xf>
    <xf numFmtId="0" fontId="1" fillId="0" borderId="24" xfId="60" applyFont="1" applyFill="1" applyBorder="1" applyAlignment="1">
      <alignment horizontal="center" vertical="center" wrapText="1"/>
      <protection/>
    </xf>
    <xf numFmtId="38" fontId="1" fillId="0" borderId="29" xfId="48" applyFont="1" applyFill="1" applyBorder="1" applyAlignment="1" applyProtection="1">
      <alignment horizontal="center" vertical="center" wrapText="1"/>
      <protection/>
    </xf>
    <xf numFmtId="0" fontId="1" fillId="0" borderId="17" xfId="60" applyFont="1" applyFill="1" applyBorder="1" applyAlignment="1">
      <alignment horizontal="center" vertical="center" wrapText="1"/>
      <protection/>
    </xf>
    <xf numFmtId="0" fontId="1" fillId="0" borderId="25" xfId="60" applyFont="1" applyFill="1" applyBorder="1" applyAlignment="1">
      <alignment horizontal="center" vertical="center" wrapText="1"/>
      <protection/>
    </xf>
    <xf numFmtId="38" fontId="1" fillId="0" borderId="27" xfId="48" applyFont="1" applyFill="1" applyBorder="1" applyAlignment="1" applyProtection="1">
      <alignment horizontal="center" vertical="center"/>
      <protection/>
    </xf>
    <xf numFmtId="38" fontId="1" fillId="0" borderId="24" xfId="48" applyFont="1" applyFill="1" applyBorder="1" applyAlignment="1" applyProtection="1">
      <alignment horizontal="center" vertical="center"/>
      <protection/>
    </xf>
    <xf numFmtId="38" fontId="4" fillId="0" borderId="30" xfId="48" applyFont="1" applyFill="1" applyBorder="1" applyAlignment="1" applyProtection="1">
      <alignment horizontal="center" vertical="center"/>
      <protection/>
    </xf>
    <xf numFmtId="38" fontId="1" fillId="0" borderId="30" xfId="48" applyFont="1" applyFill="1" applyBorder="1" applyAlignment="1" applyProtection="1">
      <alignment horizontal="center" vertical="center" wrapText="1"/>
      <protection/>
    </xf>
    <xf numFmtId="38" fontId="26" fillId="0" borderId="0" xfId="48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７８Ｔ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tabSelected="1" zoomScalePageLayoutView="0" workbookViewId="0" topLeftCell="A1">
      <selection activeCell="A5" sqref="A5:A6"/>
    </sheetView>
  </sheetViews>
  <sheetFormatPr defaultColWidth="17.875" defaultRowHeight="13.5"/>
  <cols>
    <col min="1" max="16384" width="17.875" style="4" customWidth="1"/>
  </cols>
  <sheetData>
    <row r="1" spans="1:18" s="3" customFormat="1" ht="19.5" customHeight="1">
      <c r="A1" s="1" t="s">
        <v>22</v>
      </c>
      <c r="R1" s="2" t="s">
        <v>23</v>
      </c>
    </row>
    <row r="2" spans="1:18" ht="24.75" customHeight="1">
      <c r="A2" s="100" t="s">
        <v>36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19.5" customHeight="1">
      <c r="A3" s="69" t="s">
        <v>63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5"/>
    </row>
    <row r="4" spans="1:17" ht="18" customHeight="1" thickBot="1">
      <c r="A4" s="1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 t="s">
        <v>24</v>
      </c>
    </row>
    <row r="5" spans="1:18" ht="15" customHeight="1">
      <c r="A5" s="70" t="s">
        <v>0</v>
      </c>
      <c r="B5" s="72" t="s">
        <v>1</v>
      </c>
      <c r="C5" s="43" t="s">
        <v>41</v>
      </c>
      <c r="D5" s="43" t="s">
        <v>40</v>
      </c>
      <c r="E5" s="43" t="s">
        <v>60</v>
      </c>
      <c r="F5" s="74" t="s">
        <v>25</v>
      </c>
      <c r="G5" s="18"/>
      <c r="H5" s="18"/>
      <c r="I5" s="18"/>
      <c r="J5" s="18"/>
      <c r="K5" s="18"/>
      <c r="L5" s="18"/>
      <c r="M5" s="18"/>
      <c r="N5" s="18"/>
      <c r="O5" s="18"/>
      <c r="P5" s="19"/>
      <c r="Q5" s="74" t="s">
        <v>46</v>
      </c>
      <c r="R5" s="5"/>
    </row>
    <row r="6" spans="1:18" ht="15" customHeight="1">
      <c r="A6" s="71"/>
      <c r="B6" s="73"/>
      <c r="C6" s="51" t="s">
        <v>39</v>
      </c>
      <c r="D6" s="51" t="s">
        <v>39</v>
      </c>
      <c r="E6" s="62" t="s">
        <v>61</v>
      </c>
      <c r="F6" s="75"/>
      <c r="G6" s="20" t="s">
        <v>3</v>
      </c>
      <c r="H6" s="21" t="s">
        <v>4</v>
      </c>
      <c r="I6" s="21" t="s">
        <v>5</v>
      </c>
      <c r="J6" s="21" t="s">
        <v>6</v>
      </c>
      <c r="K6" s="21" t="s">
        <v>7</v>
      </c>
      <c r="L6" s="21" t="s">
        <v>42</v>
      </c>
      <c r="M6" s="21" t="s">
        <v>43</v>
      </c>
      <c r="N6" s="21" t="s">
        <v>44</v>
      </c>
      <c r="O6" s="21" t="s">
        <v>45</v>
      </c>
      <c r="P6" s="22" t="s">
        <v>10</v>
      </c>
      <c r="Q6" s="75"/>
      <c r="R6" s="7"/>
    </row>
    <row r="7" spans="1:17" ht="15" customHeight="1">
      <c r="A7" s="45" t="s">
        <v>37</v>
      </c>
      <c r="B7" s="54">
        <v>95</v>
      </c>
      <c r="C7" s="55">
        <v>3.71</v>
      </c>
      <c r="D7" s="55">
        <v>1.76</v>
      </c>
      <c r="E7" s="56">
        <v>49.9</v>
      </c>
      <c r="F7" s="38">
        <f>SUM(G7:P7)</f>
        <v>334722</v>
      </c>
      <c r="G7" s="38">
        <v>88323</v>
      </c>
      <c r="H7" s="38">
        <v>13479</v>
      </c>
      <c r="I7" s="38">
        <v>20819</v>
      </c>
      <c r="J7" s="38">
        <v>10715</v>
      </c>
      <c r="K7" s="38">
        <v>24085</v>
      </c>
      <c r="L7" s="38">
        <v>9379</v>
      </c>
      <c r="M7" s="38">
        <v>31865</v>
      </c>
      <c r="N7" s="38">
        <v>14601</v>
      </c>
      <c r="O7" s="38">
        <v>30398</v>
      </c>
      <c r="P7" s="38">
        <v>91058</v>
      </c>
      <c r="Q7" s="38">
        <v>17082</v>
      </c>
    </row>
    <row r="8" spans="1:17" ht="15" customHeight="1">
      <c r="A8" s="46">
        <v>5</v>
      </c>
      <c r="B8" s="25">
        <v>96</v>
      </c>
      <c r="C8" s="16">
        <v>3.7</v>
      </c>
      <c r="D8" s="16">
        <v>1.73</v>
      </c>
      <c r="E8" s="57">
        <v>49.3</v>
      </c>
      <c r="F8" s="7">
        <f>SUM(G8:P8)</f>
        <v>347618</v>
      </c>
      <c r="G8" s="7">
        <v>89178</v>
      </c>
      <c r="H8" s="7">
        <v>14184</v>
      </c>
      <c r="I8" s="7">
        <v>22117</v>
      </c>
      <c r="J8" s="7">
        <v>11681</v>
      </c>
      <c r="K8" s="7">
        <v>24355</v>
      </c>
      <c r="L8" s="7">
        <v>9695</v>
      </c>
      <c r="M8" s="7">
        <v>29180</v>
      </c>
      <c r="N8" s="7">
        <v>17747</v>
      </c>
      <c r="O8" s="7">
        <v>35208</v>
      </c>
      <c r="P8" s="7">
        <v>94273</v>
      </c>
      <c r="Q8" s="7">
        <v>18268</v>
      </c>
    </row>
    <row r="9" spans="1:17" ht="15" customHeight="1">
      <c r="A9" s="50">
        <v>6</v>
      </c>
      <c r="B9" s="63">
        <f>AVERAGE(B11:B14,B16:B19,B21:B24)</f>
        <v>95.41666666666667</v>
      </c>
      <c r="C9" s="64">
        <f aca="true" t="shared" si="0" ref="C9:Q9">AVERAGE(C11:C14,C16:C19,C21:C24)</f>
        <v>3.5383333333333336</v>
      </c>
      <c r="D9" s="64">
        <f t="shared" si="0"/>
        <v>1.6974999999999998</v>
      </c>
      <c r="E9" s="65">
        <f t="shared" si="0"/>
        <v>49.67499999999999</v>
      </c>
      <c r="F9" s="66">
        <f t="shared" si="0"/>
        <v>335936.1666666667</v>
      </c>
      <c r="G9" s="66">
        <f t="shared" si="0"/>
        <v>81477.5</v>
      </c>
      <c r="H9" s="66">
        <f t="shared" si="0"/>
        <v>18331.5</v>
      </c>
      <c r="I9" s="66">
        <f t="shared" si="0"/>
        <v>21600.166666666668</v>
      </c>
      <c r="J9" s="66">
        <f t="shared" si="0"/>
        <v>11444.583333333334</v>
      </c>
      <c r="K9" s="66">
        <f t="shared" si="0"/>
        <v>21787.25</v>
      </c>
      <c r="L9" s="66">
        <f t="shared" si="0"/>
        <v>10685.833333333334</v>
      </c>
      <c r="M9" s="66">
        <f t="shared" si="0"/>
        <v>28961.25</v>
      </c>
      <c r="N9" s="66">
        <f t="shared" si="0"/>
        <v>14701.75</v>
      </c>
      <c r="O9" s="66">
        <f t="shared" si="0"/>
        <v>34191.583333333336</v>
      </c>
      <c r="P9" s="66">
        <f t="shared" si="0"/>
        <v>92754.75</v>
      </c>
      <c r="Q9" s="66">
        <f t="shared" si="0"/>
        <v>18052.666666666668</v>
      </c>
    </row>
    <row r="10" spans="1:17" ht="15" customHeight="1">
      <c r="A10" s="23"/>
      <c r="B10" s="24"/>
      <c r="C10" s="7"/>
      <c r="D10" s="7"/>
      <c r="E10" s="10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5" customHeight="1">
      <c r="A11" s="45" t="s">
        <v>38</v>
      </c>
      <c r="B11" s="25">
        <v>96</v>
      </c>
      <c r="C11" s="16">
        <v>3.75</v>
      </c>
      <c r="D11" s="16">
        <v>1.77</v>
      </c>
      <c r="E11" s="10">
        <v>49.4</v>
      </c>
      <c r="F11" s="7">
        <f>SUM(G11:P11)</f>
        <v>306702</v>
      </c>
      <c r="G11" s="7">
        <v>75978</v>
      </c>
      <c r="H11" s="7">
        <v>12005</v>
      </c>
      <c r="I11" s="7">
        <v>25858</v>
      </c>
      <c r="J11" s="7">
        <v>8040</v>
      </c>
      <c r="K11" s="7">
        <v>24831</v>
      </c>
      <c r="L11" s="7">
        <v>7521</v>
      </c>
      <c r="M11" s="7">
        <v>23277</v>
      </c>
      <c r="N11" s="7">
        <v>13471</v>
      </c>
      <c r="O11" s="7">
        <v>27533</v>
      </c>
      <c r="P11" s="7">
        <v>88188</v>
      </c>
      <c r="Q11" s="7">
        <v>14863</v>
      </c>
    </row>
    <row r="12" spans="1:17" ht="15" customHeight="1">
      <c r="A12" s="47">
        <v>2</v>
      </c>
      <c r="B12" s="25">
        <v>96</v>
      </c>
      <c r="C12" s="16">
        <v>3.6</v>
      </c>
      <c r="D12" s="16">
        <v>1.69</v>
      </c>
      <c r="E12" s="10">
        <v>50.1</v>
      </c>
      <c r="F12" s="7">
        <f aca="true" t="shared" si="1" ref="F12:F24">SUM(G12:P12)</f>
        <v>319899</v>
      </c>
      <c r="G12" s="7">
        <v>80113</v>
      </c>
      <c r="H12" s="7">
        <v>13855</v>
      </c>
      <c r="I12" s="7">
        <v>29219</v>
      </c>
      <c r="J12" s="7">
        <v>9373</v>
      </c>
      <c r="K12" s="7">
        <v>18033</v>
      </c>
      <c r="L12" s="7">
        <v>9423</v>
      </c>
      <c r="M12" s="7">
        <v>33916</v>
      </c>
      <c r="N12" s="7">
        <v>19707</v>
      </c>
      <c r="O12" s="7">
        <v>28057</v>
      </c>
      <c r="P12" s="7">
        <v>78203</v>
      </c>
      <c r="Q12" s="7">
        <v>10261</v>
      </c>
    </row>
    <row r="13" spans="1:17" ht="15" customHeight="1">
      <c r="A13" s="47">
        <v>3</v>
      </c>
      <c r="B13" s="25">
        <v>94</v>
      </c>
      <c r="C13" s="16">
        <v>3.62</v>
      </c>
      <c r="D13" s="16">
        <v>1.76</v>
      </c>
      <c r="E13" s="10">
        <v>50.2</v>
      </c>
      <c r="F13" s="7">
        <f t="shared" si="1"/>
        <v>324906</v>
      </c>
      <c r="G13" s="7">
        <v>80479</v>
      </c>
      <c r="H13" s="7">
        <v>12879</v>
      </c>
      <c r="I13" s="7">
        <v>27061</v>
      </c>
      <c r="J13" s="7">
        <v>10034</v>
      </c>
      <c r="K13" s="7">
        <v>27489</v>
      </c>
      <c r="L13" s="7">
        <v>9487</v>
      </c>
      <c r="M13" s="7">
        <v>27926</v>
      </c>
      <c r="N13" s="7">
        <v>20071</v>
      </c>
      <c r="O13" s="7">
        <v>27713</v>
      </c>
      <c r="P13" s="7">
        <v>81767</v>
      </c>
      <c r="Q13" s="7">
        <v>20444</v>
      </c>
    </row>
    <row r="14" spans="1:17" ht="15" customHeight="1">
      <c r="A14" s="47">
        <v>4</v>
      </c>
      <c r="B14" s="25">
        <v>96</v>
      </c>
      <c r="C14" s="16">
        <v>3.51</v>
      </c>
      <c r="D14" s="16">
        <v>1.76</v>
      </c>
      <c r="E14" s="10">
        <v>51.3</v>
      </c>
      <c r="F14" s="7">
        <f t="shared" si="1"/>
        <v>325178</v>
      </c>
      <c r="G14" s="7">
        <v>76586</v>
      </c>
      <c r="H14" s="7">
        <v>9046</v>
      </c>
      <c r="I14" s="7">
        <v>22563</v>
      </c>
      <c r="J14" s="7">
        <v>10983</v>
      </c>
      <c r="K14" s="7">
        <v>26750</v>
      </c>
      <c r="L14" s="7">
        <v>9884</v>
      </c>
      <c r="M14" s="7">
        <v>21565</v>
      </c>
      <c r="N14" s="7">
        <v>23481</v>
      </c>
      <c r="O14" s="7">
        <v>40515</v>
      </c>
      <c r="P14" s="7">
        <v>83805</v>
      </c>
      <c r="Q14" s="7">
        <v>12457</v>
      </c>
    </row>
    <row r="15" spans="1:17" ht="15" customHeight="1">
      <c r="A15" s="48"/>
      <c r="B15" s="25"/>
      <c r="C15" s="16"/>
      <c r="D15" s="16"/>
      <c r="E15" s="10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" customHeight="1">
      <c r="A16" s="47">
        <v>5</v>
      </c>
      <c r="B16" s="25">
        <v>95</v>
      </c>
      <c r="C16" s="16">
        <v>3.42</v>
      </c>
      <c r="D16" s="16">
        <v>1.61</v>
      </c>
      <c r="E16" s="10">
        <v>50.1</v>
      </c>
      <c r="F16" s="7">
        <f t="shared" si="1"/>
        <v>351649</v>
      </c>
      <c r="G16" s="7">
        <v>78673</v>
      </c>
      <c r="H16" s="7">
        <v>12834</v>
      </c>
      <c r="I16" s="7">
        <v>20709</v>
      </c>
      <c r="J16" s="7">
        <v>10906</v>
      </c>
      <c r="K16" s="7">
        <v>23746</v>
      </c>
      <c r="L16" s="7">
        <v>11301</v>
      </c>
      <c r="M16" s="7">
        <v>25408</v>
      </c>
      <c r="N16" s="7">
        <v>10609</v>
      </c>
      <c r="O16" s="7">
        <v>28795</v>
      </c>
      <c r="P16" s="7">
        <v>128668</v>
      </c>
      <c r="Q16" s="7">
        <v>14253</v>
      </c>
    </row>
    <row r="17" spans="1:17" ht="15" customHeight="1">
      <c r="A17" s="47">
        <v>6</v>
      </c>
      <c r="B17" s="25">
        <v>96</v>
      </c>
      <c r="C17" s="16">
        <v>3.36</v>
      </c>
      <c r="D17" s="16">
        <v>1.58</v>
      </c>
      <c r="E17" s="10">
        <v>49.6</v>
      </c>
      <c r="F17" s="7">
        <f t="shared" si="1"/>
        <v>292853</v>
      </c>
      <c r="G17" s="7">
        <v>75179</v>
      </c>
      <c r="H17" s="7">
        <v>12823</v>
      </c>
      <c r="I17" s="7">
        <v>17062</v>
      </c>
      <c r="J17" s="7">
        <v>10728</v>
      </c>
      <c r="K17" s="7">
        <v>20433</v>
      </c>
      <c r="L17" s="7">
        <v>10846</v>
      </c>
      <c r="M17" s="7">
        <v>22319</v>
      </c>
      <c r="N17" s="7">
        <v>8739</v>
      </c>
      <c r="O17" s="7">
        <v>26681</v>
      </c>
      <c r="P17" s="7">
        <v>88043</v>
      </c>
      <c r="Q17" s="7">
        <v>15941</v>
      </c>
    </row>
    <row r="18" spans="1:17" ht="15" customHeight="1">
      <c r="A18" s="47">
        <v>7</v>
      </c>
      <c r="B18" s="25">
        <v>96</v>
      </c>
      <c r="C18" s="16">
        <v>3.38</v>
      </c>
      <c r="D18" s="16">
        <v>1.61</v>
      </c>
      <c r="E18" s="10">
        <v>50</v>
      </c>
      <c r="F18" s="7">
        <f t="shared" si="1"/>
        <v>345395</v>
      </c>
      <c r="G18" s="7">
        <v>79692</v>
      </c>
      <c r="H18" s="7">
        <v>13316</v>
      </c>
      <c r="I18" s="7">
        <v>17189</v>
      </c>
      <c r="J18" s="7">
        <v>14460</v>
      </c>
      <c r="K18" s="7">
        <v>26573</v>
      </c>
      <c r="L18" s="7">
        <v>13086</v>
      </c>
      <c r="M18" s="7">
        <v>33641</v>
      </c>
      <c r="N18" s="7">
        <v>11343</v>
      </c>
      <c r="O18" s="7">
        <v>42376</v>
      </c>
      <c r="P18" s="7">
        <v>93719</v>
      </c>
      <c r="Q18" s="7">
        <v>29101</v>
      </c>
    </row>
    <row r="19" spans="1:17" ht="15" customHeight="1">
      <c r="A19" s="47">
        <v>8</v>
      </c>
      <c r="B19" s="25">
        <v>96</v>
      </c>
      <c r="C19" s="16">
        <v>3.5</v>
      </c>
      <c r="D19" s="16">
        <v>1.65</v>
      </c>
      <c r="E19" s="10">
        <v>49.7</v>
      </c>
      <c r="F19" s="7">
        <f t="shared" si="1"/>
        <v>328928</v>
      </c>
      <c r="G19" s="7">
        <v>81489</v>
      </c>
      <c r="H19" s="7">
        <v>19194</v>
      </c>
      <c r="I19" s="7">
        <v>20207</v>
      </c>
      <c r="J19" s="7">
        <v>11853</v>
      </c>
      <c r="K19" s="7">
        <v>15353</v>
      </c>
      <c r="L19" s="7">
        <v>12226</v>
      </c>
      <c r="M19" s="7">
        <v>32360</v>
      </c>
      <c r="N19" s="7">
        <v>8582</v>
      </c>
      <c r="O19" s="7">
        <v>46920</v>
      </c>
      <c r="P19" s="7">
        <v>80744</v>
      </c>
      <c r="Q19" s="7">
        <v>17817</v>
      </c>
    </row>
    <row r="20" spans="1:17" ht="15" customHeight="1">
      <c r="A20" s="48"/>
      <c r="B20" s="25"/>
      <c r="C20" s="16"/>
      <c r="D20" s="16"/>
      <c r="E20" s="10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" customHeight="1">
      <c r="A21" s="47">
        <v>9</v>
      </c>
      <c r="B21" s="25">
        <v>95</v>
      </c>
      <c r="C21" s="16">
        <v>3.61</v>
      </c>
      <c r="D21" s="16">
        <v>1.72</v>
      </c>
      <c r="E21" s="10">
        <v>48.4</v>
      </c>
      <c r="F21" s="7">
        <f t="shared" si="1"/>
        <v>338056</v>
      </c>
      <c r="G21" s="7">
        <v>80589</v>
      </c>
      <c r="H21" s="7">
        <v>20089</v>
      </c>
      <c r="I21" s="7">
        <v>18721</v>
      </c>
      <c r="J21" s="7">
        <v>14029</v>
      </c>
      <c r="K21" s="7">
        <v>19945</v>
      </c>
      <c r="L21" s="7">
        <v>7635</v>
      </c>
      <c r="M21" s="7">
        <v>32302</v>
      </c>
      <c r="N21" s="7">
        <v>16362</v>
      </c>
      <c r="O21" s="7">
        <v>33205</v>
      </c>
      <c r="P21" s="7">
        <v>95179</v>
      </c>
      <c r="Q21" s="7">
        <v>11399</v>
      </c>
    </row>
    <row r="22" spans="1:17" ht="15" customHeight="1">
      <c r="A22" s="47">
        <v>10</v>
      </c>
      <c r="B22" s="25">
        <v>96</v>
      </c>
      <c r="C22" s="16">
        <v>3.54</v>
      </c>
      <c r="D22" s="16">
        <v>1.69</v>
      </c>
      <c r="E22" s="10">
        <v>48.9</v>
      </c>
      <c r="F22" s="7">
        <f t="shared" si="1"/>
        <v>347118</v>
      </c>
      <c r="G22" s="7">
        <v>79803</v>
      </c>
      <c r="H22" s="7">
        <v>42919</v>
      </c>
      <c r="I22" s="7">
        <v>18696</v>
      </c>
      <c r="J22" s="7">
        <v>7470</v>
      </c>
      <c r="K22" s="7">
        <v>18152</v>
      </c>
      <c r="L22" s="7">
        <v>10955</v>
      </c>
      <c r="M22" s="7">
        <v>24404</v>
      </c>
      <c r="N22" s="7">
        <v>19515</v>
      </c>
      <c r="O22" s="7">
        <v>37968</v>
      </c>
      <c r="P22" s="7">
        <v>87236</v>
      </c>
      <c r="Q22" s="7">
        <v>15633</v>
      </c>
    </row>
    <row r="23" spans="1:17" ht="15" customHeight="1">
      <c r="A23" s="47">
        <v>11</v>
      </c>
      <c r="B23" s="25">
        <v>93</v>
      </c>
      <c r="C23" s="16">
        <v>3.53</v>
      </c>
      <c r="D23" s="16">
        <v>1.74</v>
      </c>
      <c r="E23" s="10">
        <v>49</v>
      </c>
      <c r="F23" s="7">
        <f t="shared" si="1"/>
        <v>299229</v>
      </c>
      <c r="G23" s="7">
        <v>81634</v>
      </c>
      <c r="H23" s="7">
        <v>16995</v>
      </c>
      <c r="I23" s="7">
        <v>18387</v>
      </c>
      <c r="J23" s="7">
        <v>9168</v>
      </c>
      <c r="K23" s="7">
        <v>19522</v>
      </c>
      <c r="L23" s="7">
        <v>10801</v>
      </c>
      <c r="M23" s="7">
        <v>25511</v>
      </c>
      <c r="N23" s="7">
        <v>10638</v>
      </c>
      <c r="O23" s="7">
        <v>29793</v>
      </c>
      <c r="P23" s="7">
        <v>76780</v>
      </c>
      <c r="Q23" s="7">
        <v>16755</v>
      </c>
    </row>
    <row r="24" spans="1:17" ht="15" customHeight="1">
      <c r="A24" s="49">
        <v>12</v>
      </c>
      <c r="B24" s="25">
        <v>96</v>
      </c>
      <c r="C24" s="16">
        <v>3.64</v>
      </c>
      <c r="D24" s="16">
        <v>1.79</v>
      </c>
      <c r="E24" s="10">
        <v>49.4</v>
      </c>
      <c r="F24" s="41">
        <f t="shared" si="1"/>
        <v>451321</v>
      </c>
      <c r="G24" s="7">
        <v>107515</v>
      </c>
      <c r="H24" s="7">
        <v>34023</v>
      </c>
      <c r="I24" s="7">
        <v>23530</v>
      </c>
      <c r="J24" s="7">
        <v>20291</v>
      </c>
      <c r="K24" s="7">
        <v>20620</v>
      </c>
      <c r="L24" s="7">
        <v>15065</v>
      </c>
      <c r="M24" s="7">
        <v>44906</v>
      </c>
      <c r="N24" s="7">
        <v>13903</v>
      </c>
      <c r="O24" s="7">
        <v>40743</v>
      </c>
      <c r="P24" s="7">
        <v>130725</v>
      </c>
      <c r="Q24" s="7">
        <v>37708</v>
      </c>
    </row>
    <row r="25" spans="1:17" ht="15" customHeight="1">
      <c r="A25" s="7" t="s">
        <v>21</v>
      </c>
      <c r="B25" s="15"/>
      <c r="C25" s="14"/>
      <c r="D25" s="14"/>
      <c r="E25" s="13"/>
      <c r="F25" s="7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ht="15" customHeight="1"/>
    <row r="27" spans="1:18" ht="19.5" customHeight="1">
      <c r="A27" s="69" t="s">
        <v>64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44"/>
      <c r="Q27" s="44"/>
      <c r="R27" s="44"/>
    </row>
    <row r="28" spans="1:18" ht="19.5" customHeight="1">
      <c r="A28" s="76" t="s">
        <v>47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5"/>
      <c r="Q28" s="5"/>
      <c r="R28" s="5"/>
    </row>
    <row r="29" spans="2:16" ht="18" customHeight="1" thickBo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 t="s">
        <v>26</v>
      </c>
      <c r="P29" s="5"/>
    </row>
    <row r="30" spans="1:15" ht="15" customHeight="1">
      <c r="A30" s="70" t="s">
        <v>0</v>
      </c>
      <c r="B30" s="72" t="s">
        <v>54</v>
      </c>
      <c r="C30" s="67" t="s">
        <v>50</v>
      </c>
      <c r="D30" s="67" t="s">
        <v>49</v>
      </c>
      <c r="E30" s="67" t="s">
        <v>48</v>
      </c>
      <c r="F30" s="72" t="s">
        <v>51</v>
      </c>
      <c r="G30" s="82" t="s">
        <v>52</v>
      </c>
      <c r="H30" s="26"/>
      <c r="I30" s="26"/>
      <c r="J30" s="26"/>
      <c r="K30" s="26"/>
      <c r="L30" s="27"/>
      <c r="M30" s="67" t="s">
        <v>53</v>
      </c>
      <c r="N30" s="67" t="s">
        <v>20</v>
      </c>
      <c r="O30" s="74" t="s">
        <v>27</v>
      </c>
    </row>
    <row r="31" spans="1:15" ht="15" customHeight="1">
      <c r="A31" s="77"/>
      <c r="B31" s="78"/>
      <c r="C31" s="68"/>
      <c r="D31" s="68"/>
      <c r="E31" s="68"/>
      <c r="F31" s="96"/>
      <c r="G31" s="83"/>
      <c r="H31" s="86" t="s">
        <v>11</v>
      </c>
      <c r="I31" s="28"/>
      <c r="J31" s="28"/>
      <c r="K31" s="17"/>
      <c r="L31" s="88" t="s">
        <v>28</v>
      </c>
      <c r="M31" s="80"/>
      <c r="N31" s="84"/>
      <c r="O31" s="85"/>
    </row>
    <row r="32" spans="1:15" ht="15" customHeight="1">
      <c r="A32" s="71"/>
      <c r="B32" s="79"/>
      <c r="C32" s="53" t="s">
        <v>39</v>
      </c>
      <c r="D32" s="53" t="s">
        <v>39</v>
      </c>
      <c r="E32" s="61" t="s">
        <v>62</v>
      </c>
      <c r="F32" s="97"/>
      <c r="G32" s="52"/>
      <c r="H32" s="87"/>
      <c r="I32" s="20" t="s">
        <v>12</v>
      </c>
      <c r="J32" s="29" t="s">
        <v>13</v>
      </c>
      <c r="K32" s="17" t="s">
        <v>14</v>
      </c>
      <c r="L32" s="89"/>
      <c r="M32" s="81"/>
      <c r="N32" s="73"/>
      <c r="O32" s="75"/>
    </row>
    <row r="33" spans="1:15" ht="15" customHeight="1">
      <c r="A33" s="45" t="s">
        <v>55</v>
      </c>
      <c r="B33" s="54">
        <v>59</v>
      </c>
      <c r="C33" s="55">
        <v>3.86</v>
      </c>
      <c r="D33" s="55">
        <v>1.77</v>
      </c>
      <c r="E33" s="56">
        <v>45.2</v>
      </c>
      <c r="F33" s="38">
        <f>SUM(G33,M33:N33)</f>
        <v>1067289</v>
      </c>
      <c r="G33" s="38">
        <f>SUM(H33,L33)</f>
        <v>602004</v>
      </c>
      <c r="H33" s="38">
        <f>SUM(I33:K33)</f>
        <v>587998</v>
      </c>
      <c r="I33" s="38">
        <v>552986</v>
      </c>
      <c r="J33" s="38">
        <v>8701</v>
      </c>
      <c r="K33" s="38">
        <v>26311</v>
      </c>
      <c r="L33" s="38">
        <v>14006</v>
      </c>
      <c r="M33" s="38">
        <v>354380</v>
      </c>
      <c r="N33" s="38">
        <v>110905</v>
      </c>
      <c r="O33" s="38">
        <v>15378</v>
      </c>
    </row>
    <row r="34" spans="1:15" ht="15" customHeight="1">
      <c r="A34" s="46">
        <v>5</v>
      </c>
      <c r="B34" s="25">
        <v>59</v>
      </c>
      <c r="C34" s="16">
        <v>3.83</v>
      </c>
      <c r="D34" s="16">
        <v>1.82</v>
      </c>
      <c r="E34" s="57">
        <v>44.1</v>
      </c>
      <c r="F34" s="7">
        <f>SUM(G34,M34:N34)</f>
        <v>1060417</v>
      </c>
      <c r="G34" s="7">
        <f>SUM(H34,L34)</f>
        <v>608276</v>
      </c>
      <c r="H34" s="7">
        <f>SUM(I34:K34)</f>
        <v>596229</v>
      </c>
      <c r="I34" s="7">
        <v>565412</v>
      </c>
      <c r="J34" s="7">
        <v>12411</v>
      </c>
      <c r="K34" s="7">
        <v>18406</v>
      </c>
      <c r="L34" s="7">
        <v>12047</v>
      </c>
      <c r="M34" s="7">
        <v>349551</v>
      </c>
      <c r="N34" s="7">
        <v>102590</v>
      </c>
      <c r="O34" s="7">
        <v>17778</v>
      </c>
    </row>
    <row r="35" spans="1:15" ht="15" customHeight="1">
      <c r="A35" s="50">
        <v>6</v>
      </c>
      <c r="B35" s="63">
        <f>AVERAGE(B37:B40,B42:B45,B47:B50)</f>
        <v>59.666666666666664</v>
      </c>
      <c r="C35" s="64">
        <f aca="true" t="shared" si="2" ref="C35:O35">AVERAGE(C37:C40,C42:C45,C47:C50)</f>
        <v>3.6799999999999997</v>
      </c>
      <c r="D35" s="64">
        <f t="shared" si="2"/>
        <v>1.788333333333333</v>
      </c>
      <c r="E35" s="65">
        <f t="shared" si="2"/>
        <v>43.81666666666666</v>
      </c>
      <c r="F35" s="66">
        <f t="shared" si="2"/>
        <v>1119211.6666666667</v>
      </c>
      <c r="G35" s="66">
        <f t="shared" si="2"/>
        <v>607549.9166666666</v>
      </c>
      <c r="H35" s="66">
        <f t="shared" si="2"/>
        <v>591353.8333333334</v>
      </c>
      <c r="I35" s="66">
        <f t="shared" si="2"/>
        <v>554833.1666666666</v>
      </c>
      <c r="J35" s="66">
        <f t="shared" si="2"/>
        <v>8334.25</v>
      </c>
      <c r="K35" s="66">
        <f t="shared" si="2"/>
        <v>28186.416666666668</v>
      </c>
      <c r="L35" s="66">
        <f t="shared" si="2"/>
        <v>16196.083333333334</v>
      </c>
      <c r="M35" s="66">
        <f t="shared" si="2"/>
        <v>427749</v>
      </c>
      <c r="N35" s="66">
        <f t="shared" si="2"/>
        <v>83912.75</v>
      </c>
      <c r="O35" s="66">
        <f t="shared" si="2"/>
        <v>16792.5</v>
      </c>
    </row>
    <row r="36" spans="1:15" ht="15" customHeight="1">
      <c r="A36" s="23"/>
      <c r="B36" s="30"/>
      <c r="C36" s="31"/>
      <c r="D36" s="31"/>
      <c r="E36" s="32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5" customHeight="1">
      <c r="A37" s="45" t="s">
        <v>56</v>
      </c>
      <c r="B37" s="25">
        <v>58</v>
      </c>
      <c r="C37" s="16">
        <v>3.62</v>
      </c>
      <c r="D37" s="16">
        <v>1.78</v>
      </c>
      <c r="E37" s="57">
        <v>44.6</v>
      </c>
      <c r="F37" s="7">
        <f>SUM(G37,M37:N37)</f>
        <v>861670</v>
      </c>
      <c r="G37" s="7">
        <f>SUM(H37,L37)</f>
        <v>476452</v>
      </c>
      <c r="H37" s="7">
        <f>SUM(I37:K37)</f>
        <v>457011</v>
      </c>
      <c r="I37" s="7">
        <v>447582</v>
      </c>
      <c r="J37" s="7">
        <v>8108</v>
      </c>
      <c r="K37" s="7">
        <v>1321</v>
      </c>
      <c r="L37" s="7">
        <v>19441</v>
      </c>
      <c r="M37" s="7">
        <v>279230</v>
      </c>
      <c r="N37" s="7">
        <v>105988</v>
      </c>
      <c r="O37" s="7">
        <v>11819</v>
      </c>
    </row>
    <row r="38" spans="1:15" ht="15" customHeight="1">
      <c r="A38" s="47">
        <v>2</v>
      </c>
      <c r="B38" s="25">
        <v>58</v>
      </c>
      <c r="C38" s="16">
        <v>3.5</v>
      </c>
      <c r="D38" s="16">
        <v>1.72</v>
      </c>
      <c r="E38" s="57">
        <v>44.9</v>
      </c>
      <c r="F38" s="7">
        <f aca="true" t="shared" si="3" ref="F38:F50">SUM(G38,M38:N38)</f>
        <v>956630</v>
      </c>
      <c r="G38" s="7">
        <f aca="true" t="shared" si="4" ref="G38:G50">SUM(H38,L38)</f>
        <v>485046</v>
      </c>
      <c r="H38" s="7">
        <f aca="true" t="shared" si="5" ref="H38:H50">SUM(I38:K38)</f>
        <v>471624</v>
      </c>
      <c r="I38" s="7">
        <v>408295</v>
      </c>
      <c r="J38" s="7">
        <v>11422</v>
      </c>
      <c r="K38" s="7">
        <v>51907</v>
      </c>
      <c r="L38" s="7">
        <v>13422</v>
      </c>
      <c r="M38" s="7">
        <v>390291</v>
      </c>
      <c r="N38" s="7">
        <v>81293</v>
      </c>
      <c r="O38" s="7">
        <v>9797</v>
      </c>
    </row>
    <row r="39" spans="1:15" ht="15" customHeight="1">
      <c r="A39" s="47">
        <v>3</v>
      </c>
      <c r="B39" s="25">
        <v>58</v>
      </c>
      <c r="C39" s="16">
        <v>3.55</v>
      </c>
      <c r="D39" s="16">
        <v>1.81</v>
      </c>
      <c r="E39" s="57">
        <v>45</v>
      </c>
      <c r="F39" s="7">
        <f t="shared" si="3"/>
        <v>884067</v>
      </c>
      <c r="G39" s="7">
        <f t="shared" si="4"/>
        <v>484173</v>
      </c>
      <c r="H39" s="7">
        <f t="shared" si="5"/>
        <v>467845</v>
      </c>
      <c r="I39" s="7">
        <v>457267</v>
      </c>
      <c r="J39" s="7">
        <v>10578</v>
      </c>
      <c r="K39" s="7">
        <v>0</v>
      </c>
      <c r="L39" s="7">
        <v>16328</v>
      </c>
      <c r="M39" s="7">
        <v>311422</v>
      </c>
      <c r="N39" s="7">
        <v>88472</v>
      </c>
      <c r="O39" s="7">
        <v>23315</v>
      </c>
    </row>
    <row r="40" spans="1:15" ht="15" customHeight="1">
      <c r="A40" s="47">
        <v>4</v>
      </c>
      <c r="B40" s="25">
        <v>57</v>
      </c>
      <c r="C40" s="16">
        <v>3.54</v>
      </c>
      <c r="D40" s="16">
        <v>1.86</v>
      </c>
      <c r="E40" s="57">
        <v>45.4</v>
      </c>
      <c r="F40" s="7">
        <f t="shared" si="3"/>
        <v>810600</v>
      </c>
      <c r="G40" s="7">
        <f t="shared" si="4"/>
        <v>450114</v>
      </c>
      <c r="H40" s="7">
        <f t="shared" si="5"/>
        <v>435065</v>
      </c>
      <c r="I40" s="7">
        <v>382870</v>
      </c>
      <c r="J40" s="7">
        <v>5963</v>
      </c>
      <c r="K40" s="7">
        <v>46232</v>
      </c>
      <c r="L40" s="7">
        <v>15049</v>
      </c>
      <c r="M40" s="7">
        <v>274920</v>
      </c>
      <c r="N40" s="7">
        <v>85566</v>
      </c>
      <c r="O40" s="7">
        <v>10393</v>
      </c>
    </row>
    <row r="41" spans="1:15" ht="15" customHeight="1">
      <c r="A41" s="48"/>
      <c r="B41" s="30"/>
      <c r="C41" s="33"/>
      <c r="D41" s="33"/>
      <c r="E41" s="34"/>
      <c r="F41" s="7"/>
      <c r="G41" s="7"/>
      <c r="H41" s="7"/>
      <c r="I41" s="8"/>
      <c r="J41" s="8"/>
      <c r="K41" s="8"/>
      <c r="L41" s="8"/>
      <c r="M41" s="8"/>
      <c r="N41" s="8"/>
      <c r="O41" s="8"/>
    </row>
    <row r="42" spans="1:15" ht="15" customHeight="1">
      <c r="A42" s="47">
        <v>5</v>
      </c>
      <c r="B42" s="25">
        <v>57</v>
      </c>
      <c r="C42" s="16">
        <v>3.65</v>
      </c>
      <c r="D42" s="16">
        <v>1.72</v>
      </c>
      <c r="E42" s="57">
        <v>43.1</v>
      </c>
      <c r="F42" s="7">
        <f t="shared" si="3"/>
        <v>1500409</v>
      </c>
      <c r="G42" s="7">
        <f t="shared" si="4"/>
        <v>463561</v>
      </c>
      <c r="H42" s="7">
        <f t="shared" si="5"/>
        <v>442893</v>
      </c>
      <c r="I42" s="7">
        <v>435502</v>
      </c>
      <c r="J42" s="7">
        <v>4106</v>
      </c>
      <c r="K42" s="7">
        <v>3285</v>
      </c>
      <c r="L42" s="7">
        <v>20668</v>
      </c>
      <c r="M42" s="7">
        <v>944249</v>
      </c>
      <c r="N42" s="7">
        <v>92599</v>
      </c>
      <c r="O42" s="7">
        <v>13379</v>
      </c>
    </row>
    <row r="43" spans="1:15" ht="15" customHeight="1">
      <c r="A43" s="47">
        <v>6</v>
      </c>
      <c r="B43" s="25">
        <v>61</v>
      </c>
      <c r="C43" s="16">
        <v>3.64</v>
      </c>
      <c r="D43" s="16">
        <v>1.79</v>
      </c>
      <c r="E43" s="57">
        <v>43.6</v>
      </c>
      <c r="F43" s="7">
        <f t="shared" si="3"/>
        <v>1156431</v>
      </c>
      <c r="G43" s="7">
        <f t="shared" si="4"/>
        <v>693459</v>
      </c>
      <c r="H43" s="7">
        <f t="shared" si="5"/>
        <v>686575</v>
      </c>
      <c r="I43" s="7">
        <v>623770</v>
      </c>
      <c r="J43" s="7">
        <v>4968</v>
      </c>
      <c r="K43" s="7">
        <v>57837</v>
      </c>
      <c r="L43" s="7">
        <v>6884</v>
      </c>
      <c r="M43" s="7">
        <v>370442</v>
      </c>
      <c r="N43" s="7">
        <v>92530</v>
      </c>
      <c r="O43" s="7">
        <v>16992</v>
      </c>
    </row>
    <row r="44" spans="1:15" ht="15" customHeight="1">
      <c r="A44" s="47">
        <v>7</v>
      </c>
      <c r="B44" s="25">
        <v>60</v>
      </c>
      <c r="C44" s="16">
        <v>3.73</v>
      </c>
      <c r="D44" s="16">
        <v>1.85</v>
      </c>
      <c r="E44" s="57">
        <v>43.5</v>
      </c>
      <c r="F44" s="7">
        <f t="shared" si="3"/>
        <v>1301405</v>
      </c>
      <c r="G44" s="7">
        <f t="shared" si="4"/>
        <v>808408</v>
      </c>
      <c r="H44" s="7">
        <f t="shared" si="5"/>
        <v>800869</v>
      </c>
      <c r="I44" s="7">
        <v>789315</v>
      </c>
      <c r="J44" s="7">
        <v>6790</v>
      </c>
      <c r="K44" s="7">
        <v>4764</v>
      </c>
      <c r="L44" s="7">
        <v>7539</v>
      </c>
      <c r="M44" s="7">
        <v>398721</v>
      </c>
      <c r="N44" s="7">
        <v>94276</v>
      </c>
      <c r="O44" s="7">
        <v>24295</v>
      </c>
    </row>
    <row r="45" spans="1:15" ht="15" customHeight="1">
      <c r="A45" s="47">
        <v>8</v>
      </c>
      <c r="B45" s="25">
        <v>63</v>
      </c>
      <c r="C45" s="16">
        <v>3.83</v>
      </c>
      <c r="D45" s="16">
        <v>1.86</v>
      </c>
      <c r="E45" s="57">
        <v>43.3</v>
      </c>
      <c r="F45" s="7">
        <f t="shared" si="3"/>
        <v>995825</v>
      </c>
      <c r="G45" s="7">
        <f t="shared" si="4"/>
        <v>509433</v>
      </c>
      <c r="H45" s="7">
        <f t="shared" si="5"/>
        <v>500113</v>
      </c>
      <c r="I45" s="7">
        <v>445983</v>
      </c>
      <c r="J45" s="7">
        <v>9111</v>
      </c>
      <c r="K45" s="7">
        <v>45019</v>
      </c>
      <c r="L45" s="7">
        <v>9320</v>
      </c>
      <c r="M45" s="7">
        <v>396090</v>
      </c>
      <c r="N45" s="7">
        <v>90302</v>
      </c>
      <c r="O45" s="7">
        <v>19062</v>
      </c>
    </row>
    <row r="46" spans="1:15" ht="15" customHeight="1">
      <c r="A46" s="48"/>
      <c r="B46" s="35"/>
      <c r="C46" s="36"/>
      <c r="D46" s="36"/>
      <c r="E46" s="37"/>
      <c r="F46" s="7"/>
      <c r="G46" s="7"/>
      <c r="H46" s="7"/>
      <c r="I46" s="6"/>
      <c r="J46" s="6"/>
      <c r="K46" s="6"/>
      <c r="L46" s="6"/>
      <c r="M46" s="6"/>
      <c r="N46" s="6"/>
      <c r="O46" s="6"/>
    </row>
    <row r="47" spans="1:15" ht="15" customHeight="1">
      <c r="A47" s="47">
        <v>9</v>
      </c>
      <c r="B47" s="25">
        <v>62</v>
      </c>
      <c r="C47" s="16">
        <v>3.82</v>
      </c>
      <c r="D47" s="16">
        <v>1.81</v>
      </c>
      <c r="E47" s="57">
        <v>42.9</v>
      </c>
      <c r="F47" s="7">
        <f t="shared" si="3"/>
        <v>908001</v>
      </c>
      <c r="G47" s="7">
        <f t="shared" si="4"/>
        <v>470347</v>
      </c>
      <c r="H47" s="7">
        <f t="shared" si="5"/>
        <v>465901</v>
      </c>
      <c r="I47" s="7">
        <v>452692</v>
      </c>
      <c r="J47" s="7">
        <v>9455</v>
      </c>
      <c r="K47" s="7">
        <v>3754</v>
      </c>
      <c r="L47" s="7">
        <v>4446</v>
      </c>
      <c r="M47" s="7">
        <v>363799</v>
      </c>
      <c r="N47" s="7">
        <v>73855</v>
      </c>
      <c r="O47" s="7">
        <v>11391</v>
      </c>
    </row>
    <row r="48" spans="1:15" ht="15" customHeight="1">
      <c r="A48" s="47">
        <v>10</v>
      </c>
      <c r="B48" s="25">
        <v>61</v>
      </c>
      <c r="C48" s="16">
        <v>3.8</v>
      </c>
      <c r="D48" s="16">
        <v>1.74</v>
      </c>
      <c r="E48" s="57">
        <v>42.9</v>
      </c>
      <c r="F48" s="7">
        <f t="shared" si="3"/>
        <v>991073</v>
      </c>
      <c r="G48" s="7">
        <f t="shared" si="4"/>
        <v>519972</v>
      </c>
      <c r="H48" s="7">
        <f t="shared" si="5"/>
        <v>509853</v>
      </c>
      <c r="I48" s="7">
        <v>446244</v>
      </c>
      <c r="J48" s="7">
        <v>7953</v>
      </c>
      <c r="K48" s="7">
        <v>55656</v>
      </c>
      <c r="L48" s="7">
        <v>10119</v>
      </c>
      <c r="M48" s="7">
        <v>410136</v>
      </c>
      <c r="N48" s="7">
        <v>60965</v>
      </c>
      <c r="O48" s="7">
        <v>16446</v>
      </c>
    </row>
    <row r="49" spans="1:15" ht="15" customHeight="1">
      <c r="A49" s="47">
        <v>11</v>
      </c>
      <c r="B49" s="25">
        <v>59</v>
      </c>
      <c r="C49" s="16">
        <v>3.69</v>
      </c>
      <c r="D49" s="16">
        <v>1.75</v>
      </c>
      <c r="E49" s="57">
        <v>43.3</v>
      </c>
      <c r="F49" s="7">
        <f t="shared" si="3"/>
        <v>1006930</v>
      </c>
      <c r="G49" s="7">
        <f t="shared" si="4"/>
        <v>531709</v>
      </c>
      <c r="H49" s="7">
        <f t="shared" si="5"/>
        <v>486264</v>
      </c>
      <c r="I49" s="7">
        <v>479460</v>
      </c>
      <c r="J49" s="7">
        <v>6645</v>
      </c>
      <c r="K49" s="7">
        <v>159</v>
      </c>
      <c r="L49" s="7">
        <v>45445</v>
      </c>
      <c r="M49" s="7">
        <v>416288</v>
      </c>
      <c r="N49" s="7">
        <v>58933</v>
      </c>
      <c r="O49" s="7">
        <v>14354</v>
      </c>
    </row>
    <row r="50" spans="1:15" ht="15" customHeight="1">
      <c r="A50" s="49">
        <v>12</v>
      </c>
      <c r="B50" s="58">
        <v>62</v>
      </c>
      <c r="C50" s="59">
        <v>3.79</v>
      </c>
      <c r="D50" s="59">
        <v>1.77</v>
      </c>
      <c r="E50" s="60">
        <v>43.3</v>
      </c>
      <c r="F50" s="41">
        <f t="shared" si="3"/>
        <v>2057499</v>
      </c>
      <c r="G50" s="41">
        <f t="shared" si="4"/>
        <v>1397925</v>
      </c>
      <c r="H50" s="41">
        <f t="shared" si="5"/>
        <v>1372233</v>
      </c>
      <c r="I50" s="41">
        <v>1289018</v>
      </c>
      <c r="J50" s="41">
        <v>14912</v>
      </c>
      <c r="K50" s="41">
        <v>68303</v>
      </c>
      <c r="L50" s="41">
        <v>25692</v>
      </c>
      <c r="M50" s="41">
        <v>577400</v>
      </c>
      <c r="N50" s="41">
        <v>82174</v>
      </c>
      <c r="O50" s="41">
        <v>30267</v>
      </c>
    </row>
    <row r="51" spans="1:15" ht="15" customHeight="1">
      <c r="A51" s="7" t="s">
        <v>21</v>
      </c>
      <c r="B51" s="7"/>
      <c r="C51" s="9"/>
      <c r="D51" s="9"/>
      <c r="E51" s="10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2:18" ht="15" customHeight="1">
      <c r="B52" s="11"/>
      <c r="C52" s="7"/>
      <c r="E52" s="9"/>
      <c r="G52" s="9"/>
      <c r="H52" s="10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9.5" customHeight="1">
      <c r="A53" s="90" t="s">
        <v>59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</row>
    <row r="54" spans="1:18" ht="15" customHeight="1" thickBot="1">
      <c r="A54" s="1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6" t="s">
        <v>24</v>
      </c>
    </row>
    <row r="55" spans="1:18" ht="15" customHeight="1">
      <c r="A55" s="70" t="s">
        <v>0</v>
      </c>
      <c r="B55" s="72" t="s">
        <v>15</v>
      </c>
      <c r="C55" s="74" t="s">
        <v>29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0"/>
      <c r="P55" s="67" t="s">
        <v>30</v>
      </c>
      <c r="Q55" s="67" t="s">
        <v>19</v>
      </c>
      <c r="R55" s="93" t="s">
        <v>31</v>
      </c>
    </row>
    <row r="56" spans="1:18" ht="15" customHeight="1">
      <c r="A56" s="77"/>
      <c r="B56" s="84"/>
      <c r="C56" s="85"/>
      <c r="D56" s="86" t="s">
        <v>16</v>
      </c>
      <c r="E56" s="28"/>
      <c r="F56" s="28"/>
      <c r="G56" s="28"/>
      <c r="H56" s="28"/>
      <c r="I56" s="41"/>
      <c r="J56" s="41"/>
      <c r="K56" s="41"/>
      <c r="L56" s="41"/>
      <c r="M56" s="41"/>
      <c r="N56" s="42"/>
      <c r="O56" s="88" t="s">
        <v>2</v>
      </c>
      <c r="P56" s="91"/>
      <c r="Q56" s="84"/>
      <c r="R56" s="94"/>
    </row>
    <row r="57" spans="1:18" ht="15" customHeight="1">
      <c r="A57" s="77"/>
      <c r="B57" s="84"/>
      <c r="C57" s="85"/>
      <c r="D57" s="85"/>
      <c r="E57" s="88" t="s">
        <v>32</v>
      </c>
      <c r="F57" s="88" t="s">
        <v>33</v>
      </c>
      <c r="G57" s="88" t="s">
        <v>5</v>
      </c>
      <c r="H57" s="98" t="s">
        <v>17</v>
      </c>
      <c r="I57" s="88" t="s">
        <v>7</v>
      </c>
      <c r="J57" s="88" t="s">
        <v>8</v>
      </c>
      <c r="K57" s="88" t="s">
        <v>34</v>
      </c>
      <c r="L57" s="88" t="s">
        <v>35</v>
      </c>
      <c r="M57" s="88" t="s">
        <v>9</v>
      </c>
      <c r="N57" s="99" t="s">
        <v>18</v>
      </c>
      <c r="O57" s="84"/>
      <c r="P57" s="91"/>
      <c r="Q57" s="84"/>
      <c r="R57" s="94"/>
    </row>
    <row r="58" spans="1:18" ht="15" customHeight="1">
      <c r="A58" s="71"/>
      <c r="B58" s="73"/>
      <c r="C58" s="75"/>
      <c r="D58" s="75"/>
      <c r="E58" s="73"/>
      <c r="F58" s="73"/>
      <c r="G58" s="73"/>
      <c r="H58" s="73"/>
      <c r="I58" s="73"/>
      <c r="J58" s="73"/>
      <c r="K58" s="73"/>
      <c r="L58" s="73"/>
      <c r="M58" s="73"/>
      <c r="N58" s="92"/>
      <c r="O58" s="73"/>
      <c r="P58" s="92"/>
      <c r="Q58" s="73"/>
      <c r="R58" s="95"/>
    </row>
    <row r="59" spans="1:18" ht="15" customHeight="1">
      <c r="A59" s="45" t="s">
        <v>57</v>
      </c>
      <c r="B59" s="54">
        <f>SUM(C59,P59,Q59)</f>
        <v>1067289</v>
      </c>
      <c r="C59" s="38">
        <f>SUM(D59,O59)</f>
        <v>457418</v>
      </c>
      <c r="D59" s="38">
        <f>SUM(E59:N59)</f>
        <v>358834</v>
      </c>
      <c r="E59" s="38">
        <v>89796</v>
      </c>
      <c r="F59" s="38">
        <v>16878</v>
      </c>
      <c r="G59" s="38">
        <v>20814</v>
      </c>
      <c r="H59" s="38">
        <v>11377</v>
      </c>
      <c r="I59" s="38">
        <v>25732</v>
      </c>
      <c r="J59" s="38">
        <v>9602</v>
      </c>
      <c r="K59" s="38">
        <v>37962</v>
      </c>
      <c r="L59" s="38">
        <v>17473</v>
      </c>
      <c r="M59" s="38">
        <v>34154</v>
      </c>
      <c r="N59" s="38">
        <v>95046</v>
      </c>
      <c r="O59" s="38">
        <v>98584</v>
      </c>
      <c r="P59" s="38">
        <v>503900</v>
      </c>
      <c r="Q59" s="38">
        <v>105971</v>
      </c>
      <c r="R59" s="38">
        <v>503421</v>
      </c>
    </row>
    <row r="60" spans="1:18" ht="15" customHeight="1">
      <c r="A60" s="46">
        <v>5</v>
      </c>
      <c r="B60" s="25">
        <f>SUM(C60,P60,Q60)</f>
        <v>1060418</v>
      </c>
      <c r="C60" s="7">
        <f>SUM(D60,O60)</f>
        <v>462833</v>
      </c>
      <c r="D60" s="7">
        <f>SUM(E60:N60)</f>
        <v>360258</v>
      </c>
      <c r="E60" s="7">
        <v>87513</v>
      </c>
      <c r="F60" s="7">
        <v>14230</v>
      </c>
      <c r="G60" s="7">
        <v>21573</v>
      </c>
      <c r="H60" s="7">
        <v>11483</v>
      </c>
      <c r="I60" s="7">
        <v>24917</v>
      </c>
      <c r="J60" s="7">
        <v>8887</v>
      </c>
      <c r="K60" s="7">
        <v>34077</v>
      </c>
      <c r="L60" s="7">
        <v>20099</v>
      </c>
      <c r="M60" s="7">
        <v>38371</v>
      </c>
      <c r="N60" s="7">
        <v>99108</v>
      </c>
      <c r="O60" s="7">
        <v>102575</v>
      </c>
      <c r="P60" s="7">
        <v>501047</v>
      </c>
      <c r="Q60" s="7">
        <v>96538</v>
      </c>
      <c r="R60" s="7">
        <v>505701</v>
      </c>
    </row>
    <row r="61" spans="1:18" ht="15" customHeight="1">
      <c r="A61" s="50">
        <v>6</v>
      </c>
      <c r="B61" s="63">
        <f>AVERAGE(B63:B66,B68:B71,B73:B76)</f>
        <v>1115803.0833333333</v>
      </c>
      <c r="C61" s="66">
        <f aca="true" t="shared" si="6" ref="C61:R61">AVERAGE(C63:C66,C68:C71,C73:C76)</f>
        <v>434972.9166666667</v>
      </c>
      <c r="D61" s="66">
        <f t="shared" si="6"/>
        <v>344535.8333333333</v>
      </c>
      <c r="E61" s="66">
        <f t="shared" si="6"/>
        <v>78102.75</v>
      </c>
      <c r="F61" s="66">
        <f t="shared" si="6"/>
        <v>23920.5</v>
      </c>
      <c r="G61" s="66">
        <f t="shared" si="6"/>
        <v>20656.666666666668</v>
      </c>
      <c r="H61" s="66">
        <f t="shared" si="6"/>
        <v>12563.083333333334</v>
      </c>
      <c r="I61" s="66">
        <f t="shared" si="6"/>
        <v>20807.916666666668</v>
      </c>
      <c r="J61" s="66">
        <f t="shared" si="6"/>
        <v>10506.25</v>
      </c>
      <c r="K61" s="66">
        <f t="shared" si="6"/>
        <v>32860.833333333336</v>
      </c>
      <c r="L61" s="66">
        <f t="shared" si="6"/>
        <v>16155</v>
      </c>
      <c r="M61" s="66">
        <f t="shared" si="6"/>
        <v>35183.666666666664</v>
      </c>
      <c r="N61" s="66">
        <f t="shared" si="6"/>
        <v>93779.16666666667</v>
      </c>
      <c r="O61" s="66">
        <f t="shared" si="6"/>
        <v>90437.08333333333</v>
      </c>
      <c r="P61" s="66">
        <f t="shared" si="6"/>
        <v>599959.5</v>
      </c>
      <c r="Q61" s="66">
        <f t="shared" si="6"/>
        <v>80870.66666666667</v>
      </c>
      <c r="R61" s="66">
        <f t="shared" si="6"/>
        <v>513704.3333333333</v>
      </c>
    </row>
    <row r="62" spans="1:18" ht="15" customHeight="1">
      <c r="A62" s="23"/>
      <c r="B62" s="2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ht="15" customHeight="1">
      <c r="A63" s="45" t="s">
        <v>58</v>
      </c>
      <c r="B63" s="25">
        <f>SUM(C63,P63,Q63)</f>
        <v>861671</v>
      </c>
      <c r="C63" s="7">
        <f>SUM(D63,O63)</f>
        <v>378898</v>
      </c>
      <c r="D63" s="7">
        <f>SUM(E63:N63)</f>
        <v>295505</v>
      </c>
      <c r="E63" s="7">
        <v>71341</v>
      </c>
      <c r="F63" s="7">
        <v>12818</v>
      </c>
      <c r="G63" s="7">
        <v>24048</v>
      </c>
      <c r="H63" s="7">
        <v>10323</v>
      </c>
      <c r="I63" s="7">
        <v>23172</v>
      </c>
      <c r="J63" s="7">
        <v>5363</v>
      </c>
      <c r="K63" s="7">
        <v>23573</v>
      </c>
      <c r="L63" s="7">
        <v>12808</v>
      </c>
      <c r="M63" s="7">
        <v>26360</v>
      </c>
      <c r="N63" s="7">
        <v>85699</v>
      </c>
      <c r="O63" s="7">
        <v>83393</v>
      </c>
      <c r="P63" s="7">
        <v>406110</v>
      </c>
      <c r="Q63" s="7">
        <v>76663</v>
      </c>
      <c r="R63" s="7">
        <v>393058</v>
      </c>
    </row>
    <row r="64" spans="1:18" ht="15" customHeight="1">
      <c r="A64" s="47">
        <v>2</v>
      </c>
      <c r="B64" s="25">
        <f aca="true" t="shared" si="7" ref="B64:B76">SUM(C64,P64,Q64)</f>
        <v>956629</v>
      </c>
      <c r="C64" s="7">
        <f aca="true" t="shared" si="8" ref="C64:C76">SUM(D64,O64)</f>
        <v>388983</v>
      </c>
      <c r="D64" s="7">
        <f aca="true" t="shared" si="9" ref="D64:D76">SUM(E64:N64)</f>
        <v>307820</v>
      </c>
      <c r="E64" s="7">
        <v>75029</v>
      </c>
      <c r="F64" s="7">
        <v>17227</v>
      </c>
      <c r="G64" s="7">
        <v>27385</v>
      </c>
      <c r="H64" s="7">
        <v>11086</v>
      </c>
      <c r="I64" s="7">
        <v>14308</v>
      </c>
      <c r="J64" s="7">
        <v>10951</v>
      </c>
      <c r="K64" s="7">
        <v>21274</v>
      </c>
      <c r="L64" s="7">
        <v>24755</v>
      </c>
      <c r="M64" s="7">
        <v>27380</v>
      </c>
      <c r="N64" s="7">
        <v>78425</v>
      </c>
      <c r="O64" s="7">
        <v>81163</v>
      </c>
      <c r="P64" s="7">
        <v>490193</v>
      </c>
      <c r="Q64" s="7">
        <v>77453</v>
      </c>
      <c r="R64" s="7">
        <v>403883</v>
      </c>
    </row>
    <row r="65" spans="1:18" ht="15" customHeight="1">
      <c r="A65" s="47">
        <v>3</v>
      </c>
      <c r="B65" s="25">
        <f t="shared" si="7"/>
        <v>884066</v>
      </c>
      <c r="C65" s="7">
        <f t="shared" si="8"/>
        <v>390655</v>
      </c>
      <c r="D65" s="7">
        <f t="shared" si="9"/>
        <v>307387</v>
      </c>
      <c r="E65" s="7">
        <v>77440</v>
      </c>
      <c r="F65" s="7">
        <v>16791</v>
      </c>
      <c r="G65" s="7">
        <v>24887</v>
      </c>
      <c r="H65" s="7">
        <v>11012</v>
      </c>
      <c r="I65" s="7">
        <v>29615</v>
      </c>
      <c r="J65" s="7">
        <v>9626</v>
      </c>
      <c r="K65" s="7">
        <v>28978</v>
      </c>
      <c r="L65" s="7">
        <v>15436</v>
      </c>
      <c r="M65" s="7">
        <v>27417</v>
      </c>
      <c r="N65" s="7">
        <v>66185</v>
      </c>
      <c r="O65" s="7">
        <v>83268</v>
      </c>
      <c r="P65" s="7">
        <v>411040</v>
      </c>
      <c r="Q65" s="7">
        <v>82371</v>
      </c>
      <c r="R65" s="7">
        <v>400905</v>
      </c>
    </row>
    <row r="66" spans="1:18" ht="15" customHeight="1">
      <c r="A66" s="47">
        <v>4</v>
      </c>
      <c r="B66" s="25">
        <f t="shared" si="7"/>
        <v>810601</v>
      </c>
      <c r="C66" s="7">
        <f t="shared" si="8"/>
        <v>354707</v>
      </c>
      <c r="D66" s="7">
        <f t="shared" si="9"/>
        <v>285886</v>
      </c>
      <c r="E66" s="7">
        <v>72246</v>
      </c>
      <c r="F66" s="7">
        <v>9176</v>
      </c>
      <c r="G66" s="7">
        <v>21286</v>
      </c>
      <c r="H66" s="7">
        <v>10650</v>
      </c>
      <c r="I66" s="7">
        <v>20118</v>
      </c>
      <c r="J66" s="7">
        <v>8720</v>
      </c>
      <c r="K66" s="7">
        <v>27771</v>
      </c>
      <c r="L66" s="7">
        <v>22038</v>
      </c>
      <c r="M66" s="7">
        <v>30613</v>
      </c>
      <c r="N66" s="7">
        <v>63268</v>
      </c>
      <c r="O66" s="7">
        <v>68821</v>
      </c>
      <c r="P66" s="7">
        <v>367848</v>
      </c>
      <c r="Q66" s="7">
        <v>88046</v>
      </c>
      <c r="R66" s="7">
        <v>381293</v>
      </c>
    </row>
    <row r="67" spans="1:18" ht="15" customHeight="1">
      <c r="A67" s="48"/>
      <c r="B67" s="25"/>
      <c r="C67" s="7"/>
      <c r="D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ht="15" customHeight="1">
      <c r="A68" s="47">
        <v>5</v>
      </c>
      <c r="B68" s="25">
        <f t="shared" si="7"/>
        <v>1500410</v>
      </c>
      <c r="C68" s="7">
        <f t="shared" si="8"/>
        <v>465942</v>
      </c>
      <c r="D68" s="7">
        <f t="shared" si="9"/>
        <v>346023</v>
      </c>
      <c r="E68" s="7">
        <v>75765</v>
      </c>
      <c r="F68" s="7">
        <v>16567</v>
      </c>
      <c r="G68" s="7">
        <v>20697</v>
      </c>
      <c r="H68" s="7">
        <v>13888</v>
      </c>
      <c r="I68" s="7">
        <v>18838</v>
      </c>
      <c r="J68" s="7">
        <v>12763</v>
      </c>
      <c r="K68" s="7">
        <v>29970</v>
      </c>
      <c r="L68" s="7">
        <v>15058</v>
      </c>
      <c r="M68" s="7">
        <v>25065</v>
      </c>
      <c r="N68" s="7">
        <v>117412</v>
      </c>
      <c r="O68" s="7">
        <v>119919</v>
      </c>
      <c r="P68" s="7">
        <v>949461</v>
      </c>
      <c r="Q68" s="7">
        <v>85007</v>
      </c>
      <c r="R68" s="7">
        <v>343643</v>
      </c>
    </row>
    <row r="69" spans="1:18" ht="15" customHeight="1">
      <c r="A69" s="47">
        <v>6</v>
      </c>
      <c r="B69" s="25">
        <f t="shared" si="7"/>
        <v>1156430</v>
      </c>
      <c r="C69" s="7">
        <f t="shared" si="8"/>
        <v>392346</v>
      </c>
      <c r="D69" s="7">
        <f t="shared" si="9"/>
        <v>309998</v>
      </c>
      <c r="E69" s="7">
        <v>74344</v>
      </c>
      <c r="F69" s="7">
        <v>15919</v>
      </c>
      <c r="G69" s="7">
        <v>17713</v>
      </c>
      <c r="H69" s="7">
        <v>14844</v>
      </c>
      <c r="I69" s="7">
        <v>23024</v>
      </c>
      <c r="J69" s="7">
        <v>9841</v>
      </c>
      <c r="K69" s="7">
        <v>27919</v>
      </c>
      <c r="L69" s="7">
        <v>10423</v>
      </c>
      <c r="M69" s="7">
        <v>31127</v>
      </c>
      <c r="N69" s="7">
        <v>84844</v>
      </c>
      <c r="O69" s="7">
        <v>82348</v>
      </c>
      <c r="P69" s="7">
        <v>666132</v>
      </c>
      <c r="Q69" s="7">
        <v>97952</v>
      </c>
      <c r="R69" s="7">
        <v>611111</v>
      </c>
    </row>
    <row r="70" spans="1:18" ht="15" customHeight="1">
      <c r="A70" s="47">
        <v>7</v>
      </c>
      <c r="B70" s="25">
        <f t="shared" si="7"/>
        <v>1301404</v>
      </c>
      <c r="C70" s="7">
        <f t="shared" si="8"/>
        <v>463209</v>
      </c>
      <c r="D70" s="7">
        <f t="shared" si="9"/>
        <v>371534</v>
      </c>
      <c r="E70" s="7">
        <v>79903</v>
      </c>
      <c r="F70" s="7">
        <v>16314</v>
      </c>
      <c r="G70" s="7">
        <v>16702</v>
      </c>
      <c r="H70" s="7">
        <v>19293</v>
      </c>
      <c r="I70" s="7">
        <v>30830</v>
      </c>
      <c r="J70" s="7">
        <v>9446</v>
      </c>
      <c r="K70" s="7">
        <v>42328</v>
      </c>
      <c r="L70" s="7">
        <v>14616</v>
      </c>
      <c r="M70" s="7">
        <v>46764</v>
      </c>
      <c r="N70" s="7">
        <v>95338</v>
      </c>
      <c r="O70" s="7">
        <v>91675</v>
      </c>
      <c r="P70" s="7">
        <v>743052</v>
      </c>
      <c r="Q70" s="7">
        <v>95143</v>
      </c>
      <c r="R70" s="7">
        <v>716733</v>
      </c>
    </row>
    <row r="71" spans="1:18" ht="15" customHeight="1">
      <c r="A71" s="47">
        <v>8</v>
      </c>
      <c r="B71" s="25">
        <f t="shared" si="7"/>
        <v>995825</v>
      </c>
      <c r="C71" s="7">
        <f t="shared" si="8"/>
        <v>428496</v>
      </c>
      <c r="D71" s="7">
        <f t="shared" si="9"/>
        <v>348568</v>
      </c>
      <c r="E71" s="7">
        <v>79614</v>
      </c>
      <c r="F71" s="7">
        <v>19624</v>
      </c>
      <c r="G71" s="7">
        <v>20298</v>
      </c>
      <c r="H71" s="7">
        <v>12710</v>
      </c>
      <c r="I71" s="7">
        <v>15214</v>
      </c>
      <c r="J71" s="7">
        <v>12945</v>
      </c>
      <c r="K71" s="7">
        <v>40391</v>
      </c>
      <c r="L71" s="7">
        <v>10036</v>
      </c>
      <c r="M71" s="7">
        <v>52726</v>
      </c>
      <c r="N71" s="7">
        <v>85010</v>
      </c>
      <c r="O71" s="7">
        <v>79928</v>
      </c>
      <c r="P71" s="7">
        <v>497085</v>
      </c>
      <c r="Q71" s="7">
        <v>70244</v>
      </c>
      <c r="R71" s="7">
        <v>429505</v>
      </c>
    </row>
    <row r="72" spans="1:18" ht="15" customHeight="1">
      <c r="A72" s="48"/>
      <c r="B72" s="25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15" customHeight="1">
      <c r="A73" s="47">
        <v>9</v>
      </c>
      <c r="B73" s="25">
        <f t="shared" si="7"/>
        <v>908001</v>
      </c>
      <c r="C73" s="7">
        <f t="shared" si="8"/>
        <v>449165</v>
      </c>
      <c r="D73" s="7">
        <f t="shared" si="9"/>
        <v>367675</v>
      </c>
      <c r="E73" s="7">
        <v>75580</v>
      </c>
      <c r="F73" s="7">
        <v>26941</v>
      </c>
      <c r="G73" s="7">
        <v>19053</v>
      </c>
      <c r="H73" s="7">
        <v>15813</v>
      </c>
      <c r="I73" s="7">
        <v>13652</v>
      </c>
      <c r="J73" s="7">
        <v>7011</v>
      </c>
      <c r="K73" s="7">
        <v>40304</v>
      </c>
      <c r="L73" s="7">
        <v>20028</v>
      </c>
      <c r="M73" s="7">
        <v>39021</v>
      </c>
      <c r="N73" s="7">
        <v>110272</v>
      </c>
      <c r="O73" s="7">
        <v>81490</v>
      </c>
      <c r="P73" s="7">
        <v>403836</v>
      </c>
      <c r="Q73" s="7">
        <v>55000</v>
      </c>
      <c r="R73" s="7">
        <v>388857</v>
      </c>
    </row>
    <row r="74" spans="1:18" ht="15" customHeight="1">
      <c r="A74" s="47">
        <v>10</v>
      </c>
      <c r="B74" s="25">
        <f t="shared" si="7"/>
        <v>991073</v>
      </c>
      <c r="C74" s="7">
        <f t="shared" si="8"/>
        <v>463463</v>
      </c>
      <c r="D74" s="7">
        <f t="shared" si="9"/>
        <v>383116</v>
      </c>
      <c r="E74" s="7">
        <v>76815</v>
      </c>
      <c r="F74" s="7">
        <v>63826</v>
      </c>
      <c r="G74" s="7">
        <v>17744</v>
      </c>
      <c r="H74" s="7">
        <v>7641</v>
      </c>
      <c r="I74" s="7">
        <v>18832</v>
      </c>
      <c r="J74" s="7">
        <v>8786</v>
      </c>
      <c r="K74" s="7">
        <v>29601</v>
      </c>
      <c r="L74" s="7">
        <v>18638</v>
      </c>
      <c r="M74" s="7">
        <v>42082</v>
      </c>
      <c r="N74" s="7">
        <v>99151</v>
      </c>
      <c r="O74" s="7">
        <v>80347</v>
      </c>
      <c r="P74" s="7">
        <v>464645</v>
      </c>
      <c r="Q74" s="7">
        <v>62965</v>
      </c>
      <c r="R74" s="7">
        <v>439624</v>
      </c>
    </row>
    <row r="75" spans="1:18" ht="15" customHeight="1">
      <c r="A75" s="47">
        <v>11</v>
      </c>
      <c r="B75" s="25">
        <f t="shared" si="7"/>
        <v>966030</v>
      </c>
      <c r="C75" s="7">
        <f t="shared" si="8"/>
        <v>400794</v>
      </c>
      <c r="D75" s="7">
        <f t="shared" si="9"/>
        <v>312550</v>
      </c>
      <c r="E75" s="7">
        <v>77539</v>
      </c>
      <c r="F75" s="7">
        <v>23130</v>
      </c>
      <c r="G75" s="7">
        <v>16492</v>
      </c>
      <c r="H75" s="7">
        <v>9243</v>
      </c>
      <c r="I75" s="7">
        <v>17989</v>
      </c>
      <c r="J75" s="7">
        <v>11154</v>
      </c>
      <c r="K75" s="7">
        <v>25056</v>
      </c>
      <c r="L75" s="7">
        <v>11803</v>
      </c>
      <c r="M75" s="7">
        <v>30652</v>
      </c>
      <c r="N75" s="7">
        <v>89492</v>
      </c>
      <c r="O75" s="7">
        <v>88244</v>
      </c>
      <c r="P75" s="7">
        <v>485514</v>
      </c>
      <c r="Q75" s="7">
        <v>79722</v>
      </c>
      <c r="R75" s="7">
        <v>402565</v>
      </c>
    </row>
    <row r="76" spans="1:18" ht="15" customHeight="1">
      <c r="A76" s="49">
        <v>12</v>
      </c>
      <c r="B76" s="58">
        <f t="shared" si="7"/>
        <v>2057497</v>
      </c>
      <c r="C76" s="41">
        <f t="shared" si="8"/>
        <v>643017</v>
      </c>
      <c r="D76" s="41">
        <f t="shared" si="9"/>
        <v>498368</v>
      </c>
      <c r="E76" s="41">
        <v>101617</v>
      </c>
      <c r="F76" s="41">
        <v>48713</v>
      </c>
      <c r="G76" s="41">
        <v>21575</v>
      </c>
      <c r="H76" s="41">
        <v>14254</v>
      </c>
      <c r="I76" s="41">
        <v>24103</v>
      </c>
      <c r="J76" s="41">
        <v>19469</v>
      </c>
      <c r="K76" s="41">
        <v>57165</v>
      </c>
      <c r="L76" s="41">
        <v>18221</v>
      </c>
      <c r="M76" s="41">
        <v>42997</v>
      </c>
      <c r="N76" s="41">
        <v>150254</v>
      </c>
      <c r="O76" s="41">
        <v>144649</v>
      </c>
      <c r="P76" s="41">
        <v>1314598</v>
      </c>
      <c r="Q76" s="41">
        <v>99882</v>
      </c>
      <c r="R76" s="41">
        <v>1253275</v>
      </c>
    </row>
    <row r="77" spans="1:18" ht="15" customHeight="1">
      <c r="A77" s="7" t="s">
        <v>21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2:18" ht="15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</sheetData>
  <sheetProtection/>
  <mergeCells count="39">
    <mergeCell ref="R55:R58"/>
    <mergeCell ref="F30:F32"/>
    <mergeCell ref="G57:G58"/>
    <mergeCell ref="H57:H58"/>
    <mergeCell ref="M57:M58"/>
    <mergeCell ref="N57:N58"/>
    <mergeCell ref="I57:I58"/>
    <mergeCell ref="J57:J58"/>
    <mergeCell ref="K57:K58"/>
    <mergeCell ref="L57:L58"/>
    <mergeCell ref="A53:R53"/>
    <mergeCell ref="A55:A58"/>
    <mergeCell ref="B55:B58"/>
    <mergeCell ref="C55:C58"/>
    <mergeCell ref="P55:P58"/>
    <mergeCell ref="Q55:Q58"/>
    <mergeCell ref="D56:D58"/>
    <mergeCell ref="O56:O58"/>
    <mergeCell ref="E57:E58"/>
    <mergeCell ref="F57:F58"/>
    <mergeCell ref="B30:B32"/>
    <mergeCell ref="M30:M32"/>
    <mergeCell ref="G30:G31"/>
    <mergeCell ref="N30:N32"/>
    <mergeCell ref="O30:O32"/>
    <mergeCell ref="H31:H32"/>
    <mergeCell ref="L31:L32"/>
    <mergeCell ref="E30:E31"/>
    <mergeCell ref="D30:D31"/>
    <mergeCell ref="C30:C31"/>
    <mergeCell ref="A2:R2"/>
    <mergeCell ref="A3:Q3"/>
    <mergeCell ref="A5:A6"/>
    <mergeCell ref="B5:B6"/>
    <mergeCell ref="F5:F6"/>
    <mergeCell ref="Q5:Q6"/>
    <mergeCell ref="A27:O27"/>
    <mergeCell ref="A28:O28"/>
    <mergeCell ref="A30:A3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2013-06-10T06:11:46Z</cp:lastPrinted>
  <dcterms:created xsi:type="dcterms:W3CDTF">2004-02-24T00:50:45Z</dcterms:created>
  <dcterms:modified xsi:type="dcterms:W3CDTF">2013-06-10T06:12:19Z</dcterms:modified>
  <cp:category/>
  <cp:version/>
  <cp:contentType/>
  <cp:contentStatus/>
</cp:coreProperties>
</file>