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05" windowWidth="9690" windowHeight="6075" activeTab="0"/>
  </bookViews>
  <sheets>
    <sheet name="２６６" sheetId="1" r:id="rId1"/>
  </sheets>
  <definedNames/>
  <calcPr fullCalcOnLoad="1"/>
</workbook>
</file>

<file path=xl/sharedStrings.xml><?xml version="1.0" encoding="utf-8"?>
<sst xmlns="http://schemas.openxmlformats.org/spreadsheetml/2006/main" count="133" uniqueCount="96">
  <si>
    <t>２４　　観　　　　光　　　　及　　　　び　　　　文　　　　化　　　　財</t>
  </si>
  <si>
    <t>（単位：千人）</t>
  </si>
  <si>
    <t>（単位：件）</t>
  </si>
  <si>
    <t>総　　　　　　　数</t>
  </si>
  <si>
    <t>県　　内</t>
  </si>
  <si>
    <t>県　　外</t>
  </si>
  <si>
    <t>日　　帰</t>
  </si>
  <si>
    <t>宿　　泊</t>
  </si>
  <si>
    <t>計</t>
  </si>
  <si>
    <t>国　　　指　　　定</t>
  </si>
  <si>
    <t>人　　　員</t>
  </si>
  <si>
    <t>対前年比(％)</t>
  </si>
  <si>
    <t>国宝・特別</t>
  </si>
  <si>
    <t>重　　文</t>
  </si>
  <si>
    <t>有形文化財</t>
  </si>
  <si>
    <t>建造物</t>
  </si>
  <si>
    <t>絵画</t>
  </si>
  <si>
    <t>彫刻</t>
  </si>
  <si>
    <t>工芸品</t>
  </si>
  <si>
    <t>資料　石川県観光推進総室「統計からみた石川県の観光」</t>
  </si>
  <si>
    <t>考古資料</t>
  </si>
  <si>
    <t>歴史資料</t>
  </si>
  <si>
    <t>古文書</t>
  </si>
  <si>
    <t>無形文化財</t>
  </si>
  <si>
    <t>工芸技術</t>
  </si>
  <si>
    <t>史跡</t>
  </si>
  <si>
    <t>（単位：人）</t>
  </si>
  <si>
    <t>名勝</t>
  </si>
  <si>
    <t>天然記念物</t>
  </si>
  <si>
    <t>民俗文化財</t>
  </si>
  <si>
    <t>北　　　　　　　　　米</t>
  </si>
  <si>
    <t>西　　　　　　　　　欧</t>
  </si>
  <si>
    <t>オ 　セ　 ア　 ニ　 ア</t>
  </si>
  <si>
    <t>ア    フ    リ    カ</t>
  </si>
  <si>
    <t>中            　　　東</t>
  </si>
  <si>
    <t>ア　      ジ      　ア</t>
  </si>
  <si>
    <t>中　　　　南　　　　米</t>
  </si>
  <si>
    <t>観光消費額　　　　　　（百万円）</t>
  </si>
  <si>
    <t>種　                　別</t>
  </si>
  <si>
    <t>県 指 定</t>
  </si>
  <si>
    <t>地　　　　　　　　　域</t>
  </si>
  <si>
    <t>書跡・典籍</t>
  </si>
  <si>
    <t>年　　次</t>
  </si>
  <si>
    <t>総　　数</t>
  </si>
  <si>
    <t>上記以外のヨーロッパ（旧ソ連を含む）</t>
  </si>
  <si>
    <t>不明</t>
  </si>
  <si>
    <t>総計</t>
  </si>
  <si>
    <t>１７６　国及び県指定文化財（平成９年３月３１日現在）</t>
  </si>
  <si>
    <t>利用者数</t>
  </si>
  <si>
    <t>利用料金</t>
  </si>
  <si>
    <t>温泉地別利用者数　　　　　　　及び利用料金</t>
  </si>
  <si>
    <t>資料　石川県税務課</t>
  </si>
  <si>
    <t>（単位：人、千円）</t>
  </si>
  <si>
    <t>266 観光及び文化財</t>
  </si>
  <si>
    <t>観光及び文化財 267</t>
  </si>
  <si>
    <t>天　然　記　念　物</t>
  </si>
  <si>
    <t>資料　石川県教育委員会文化財課調</t>
  </si>
  <si>
    <t>計</t>
  </si>
  <si>
    <t>-</t>
  </si>
  <si>
    <t>-</t>
  </si>
  <si>
    <r>
      <t>名勝及び</t>
    </r>
    <r>
      <rPr>
        <sz val="12"/>
        <rFont val="ＭＳ 明朝"/>
        <family val="1"/>
      </rPr>
      <t>天然記念物</t>
    </r>
  </si>
  <si>
    <r>
      <t>天然記念物</t>
    </r>
    <r>
      <rPr>
        <sz val="12"/>
        <rFont val="ＭＳ 明朝"/>
        <family val="1"/>
      </rPr>
      <t>及び名勝</t>
    </r>
  </si>
  <si>
    <r>
      <t>有形民俗</t>
    </r>
    <r>
      <rPr>
        <sz val="12"/>
        <rFont val="ＭＳ 明朝"/>
        <family val="1"/>
      </rPr>
      <t>文化財</t>
    </r>
  </si>
  <si>
    <r>
      <t>無形民俗</t>
    </r>
    <r>
      <rPr>
        <sz val="12"/>
        <rFont val="ＭＳ 明朝"/>
        <family val="1"/>
      </rPr>
      <t>文化財</t>
    </r>
  </si>
  <si>
    <t>山中</t>
  </si>
  <si>
    <t>山代</t>
  </si>
  <si>
    <t>片山津</t>
  </si>
  <si>
    <t>粟津</t>
  </si>
  <si>
    <t>和倉</t>
  </si>
  <si>
    <t>湯涌</t>
  </si>
  <si>
    <t>総数とは県内すべての温泉地の合計である。</t>
  </si>
  <si>
    <t>　　計</t>
  </si>
  <si>
    <t>173 　観光客数及び観光消費額</t>
  </si>
  <si>
    <t>平 成 4 年</t>
  </si>
  <si>
    <t>平  成  4  年</t>
  </si>
  <si>
    <t>174　　地域別外国人観光客数　（兼六園入園者数）</t>
  </si>
  <si>
    <t>合　　　　　  計</t>
  </si>
  <si>
    <t>5　　年</t>
  </si>
  <si>
    <t>6　　年</t>
  </si>
  <si>
    <t>7　　年</t>
  </si>
  <si>
    <t>8　　年</t>
  </si>
  <si>
    <t>175　　主  要  温  泉  地  別  利  用  者  数  及　び　利　用　料　金　（平成8年）</t>
  </si>
  <si>
    <t>総　　計</t>
  </si>
  <si>
    <t>1　　月</t>
  </si>
  <si>
    <t>2　　月</t>
  </si>
  <si>
    <t>3　　月</t>
  </si>
  <si>
    <t>4　　月</t>
  </si>
  <si>
    <t>5　　月</t>
  </si>
  <si>
    <t>6　　月</t>
  </si>
  <si>
    <t>7　　月</t>
  </si>
  <si>
    <t>8　　月</t>
  </si>
  <si>
    <t>9　　月</t>
  </si>
  <si>
    <t>10　　月</t>
  </si>
  <si>
    <t>11　　月</t>
  </si>
  <si>
    <t>12　　月</t>
  </si>
  <si>
    <t>-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</si>
</sst>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.0"/>
    <numFmt numFmtId="201" formatCode="#,##0.0;&quot;¥&quot;\!\-#,##0.0"/>
    <numFmt numFmtId="202" formatCode="#,##0_);[Red]\(#,##0\)"/>
    <numFmt numFmtId="203" formatCode="#,##0_ ;[Red]\-#,##0\ "/>
    <numFmt numFmtId="204" formatCode="#,##0_ "/>
    <numFmt numFmtId="205" formatCode="0.0_);[Red]\(0.0\)"/>
    <numFmt numFmtId="206" formatCode="#,##0.0;[Red]\-#,##0.0"/>
  </numFmts>
  <fonts count="54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12"/>
      <name val="ＭＳ ゴシック"/>
      <family val="3"/>
    </font>
    <font>
      <b/>
      <sz val="12"/>
      <color indexed="56"/>
      <name val="ＭＳ ゴシック"/>
      <family val="3"/>
    </font>
    <font>
      <sz val="12"/>
      <color indexed="56"/>
      <name val="ＭＳ 明朝"/>
      <family val="1"/>
    </font>
    <font>
      <b/>
      <sz val="12"/>
      <name val="ＭＳ 明朝"/>
      <family val="1"/>
    </font>
    <font>
      <b/>
      <sz val="12"/>
      <color indexed="5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52" fillId="31" borderId="4" applyNumberFormat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53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37" fontId="10" fillId="0" borderId="1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203" fontId="11" fillId="0" borderId="0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horizontal="right" vertical="center"/>
    </xf>
    <xf numFmtId="37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right" vertical="center"/>
    </xf>
    <xf numFmtId="38" fontId="9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37" fontId="11" fillId="0" borderId="18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37" fontId="11" fillId="0" borderId="19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13" fillId="0" borderId="15" xfId="0" applyFont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Continuous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7" fontId="1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distributed" vertical="center"/>
    </xf>
    <xf numFmtId="38" fontId="0" fillId="0" borderId="0" xfId="49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right" vertical="center"/>
      <protection/>
    </xf>
    <xf numFmtId="38" fontId="0" fillId="0" borderId="13" xfId="49" applyFont="1" applyFill="1" applyBorder="1" applyAlignment="1" applyProtection="1">
      <alignment vertical="center"/>
      <protection/>
    </xf>
    <xf numFmtId="38" fontId="0" fillId="0" borderId="13" xfId="49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horizontal="left" vertical="center"/>
    </xf>
    <xf numFmtId="37" fontId="9" fillId="0" borderId="15" xfId="0" applyNumberFormat="1" applyFont="1" applyFill="1" applyBorder="1" applyAlignment="1" applyProtection="1">
      <alignment vertical="center"/>
      <protection/>
    </xf>
    <xf numFmtId="38" fontId="9" fillId="0" borderId="0" xfId="49" applyFont="1" applyFill="1" applyBorder="1" applyAlignment="1" applyProtection="1">
      <alignment horizontal="right" vertical="center"/>
      <protection/>
    </xf>
    <xf numFmtId="38" fontId="9" fillId="0" borderId="0" xfId="49" applyFont="1" applyFill="1" applyBorder="1" applyAlignment="1">
      <alignment horizontal="right" vertical="center"/>
    </xf>
    <xf numFmtId="0" fontId="7" fillId="0" borderId="23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quotePrefix="1">
      <alignment horizontal="left" vertical="center" indent="2"/>
    </xf>
    <xf numFmtId="0" fontId="9" fillId="0" borderId="0" xfId="0" applyFont="1" applyFill="1" applyBorder="1" applyAlignment="1" quotePrefix="1">
      <alignment horizontal="left" vertical="center" indent="2"/>
    </xf>
    <xf numFmtId="0" fontId="0" fillId="0" borderId="0" xfId="0" applyFont="1" applyFill="1" applyBorder="1" applyAlignment="1" applyProtection="1">
      <alignment horizontal="distributed" vertical="center" indent="1"/>
      <protection/>
    </xf>
    <xf numFmtId="37" fontId="0" fillId="0" borderId="0" xfId="0" applyNumberFormat="1" applyFont="1" applyFill="1" applyBorder="1" applyAlignment="1" applyProtection="1">
      <alignment horizontal="distributed" vertical="center" indent="1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 applyProtection="1">
      <alignment horizontal="center" vertical="center"/>
      <protection/>
    </xf>
    <xf numFmtId="37" fontId="9" fillId="0" borderId="19" xfId="0" applyNumberFormat="1" applyFont="1" applyFill="1" applyBorder="1" applyAlignment="1" applyProtection="1">
      <alignment horizontal="right"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37" fontId="0" fillId="0" borderId="25" xfId="0" applyNumberFormat="1" applyFont="1" applyFill="1" applyBorder="1" applyAlignment="1" applyProtection="1">
      <alignment horizontal="right" vertical="center"/>
      <protection/>
    </xf>
    <xf numFmtId="0" fontId="9" fillId="0" borderId="26" xfId="0" applyFont="1" applyFill="1" applyBorder="1" applyAlignment="1" applyProtection="1">
      <alignment horizontal="distributed" vertical="center" indent="1"/>
      <protection/>
    </xf>
    <xf numFmtId="0" fontId="9" fillId="0" borderId="27" xfId="0" applyFont="1" applyFill="1" applyBorder="1" applyAlignment="1" applyProtection="1">
      <alignment horizontal="distributed" vertical="center" inden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distributed" vertical="center" wrapText="1" indent="1"/>
      <protection/>
    </xf>
    <xf numFmtId="0" fontId="0" fillId="0" borderId="13" xfId="0" applyFont="1" applyFill="1" applyBorder="1" applyAlignment="1" applyProtection="1">
      <alignment horizontal="distributed" vertical="center" wrapText="1" indent="1"/>
      <protection/>
    </xf>
    <xf numFmtId="0" fontId="0" fillId="0" borderId="0" xfId="0" applyFont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20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 indent="1"/>
      <protection/>
    </xf>
    <xf numFmtId="0" fontId="0" fillId="0" borderId="20" xfId="0" applyFont="1" applyFill="1" applyBorder="1" applyAlignment="1" applyProtection="1">
      <alignment horizontal="distributed" vertical="center" indent="1"/>
      <protection/>
    </xf>
    <xf numFmtId="0" fontId="0" fillId="0" borderId="13" xfId="0" applyFont="1" applyFill="1" applyBorder="1" applyAlignment="1" applyProtection="1">
      <alignment horizontal="distributed" vertical="center" indent="1"/>
      <protection/>
    </xf>
    <xf numFmtId="0" fontId="0" fillId="0" borderId="32" xfId="0" applyFont="1" applyFill="1" applyBorder="1" applyAlignment="1" applyProtection="1">
      <alignment horizontal="distributed" vertical="center" indent="1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18" fillId="0" borderId="0" xfId="0" applyFont="1" applyFill="1" applyBorder="1" applyAlignment="1" applyProtection="1">
      <alignment horizontal="left" vertical="center" indent="1" shrinkToFit="1"/>
      <protection/>
    </xf>
    <xf numFmtId="0" fontId="18" fillId="0" borderId="20" xfId="0" applyFont="1" applyFill="1" applyBorder="1" applyAlignment="1" applyProtection="1">
      <alignment horizontal="left" vertical="center" indent="1" shrinkToFit="1"/>
      <protection/>
    </xf>
    <xf numFmtId="0" fontId="0" fillId="0" borderId="0" xfId="0" applyFont="1" applyBorder="1" applyAlignment="1">
      <alignment horizontal="distributed" vertical="center"/>
    </xf>
    <xf numFmtId="0" fontId="0" fillId="0" borderId="20" xfId="0" applyFont="1" applyBorder="1" applyAlignment="1">
      <alignment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33" xfId="0" applyFont="1" applyFill="1" applyBorder="1" applyAlignment="1">
      <alignment horizontal="distributed" vertical="center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8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31" xfId="0" applyFont="1" applyFill="1" applyBorder="1" applyAlignment="1" applyProtection="1" quotePrefix="1">
      <alignment horizontal="center" vertical="center" wrapText="1"/>
      <protection/>
    </xf>
    <xf numFmtId="0" fontId="0" fillId="0" borderId="10" xfId="0" applyFont="1" applyFill="1" applyBorder="1" applyAlignment="1" applyProtection="1" quotePrefix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37" fontId="35" fillId="0" borderId="0" xfId="0" applyNumberFormat="1" applyFont="1" applyFill="1" applyBorder="1" applyAlignment="1" applyProtection="1">
      <alignment horizontal="left" vertical="center" indent="1"/>
      <protection/>
    </xf>
    <xf numFmtId="205" fontId="35" fillId="0" borderId="11" xfId="0" applyNumberFormat="1" applyFont="1" applyFill="1" applyBorder="1" applyAlignment="1" applyProtection="1">
      <alignment vertical="center"/>
      <protection/>
    </xf>
    <xf numFmtId="205" fontId="35" fillId="0" borderId="0" xfId="0" applyNumberFormat="1" applyFont="1" applyFill="1" applyBorder="1" applyAlignment="1" applyProtection="1">
      <alignment vertical="center"/>
      <protection/>
    </xf>
    <xf numFmtId="37" fontId="36" fillId="0" borderId="13" xfId="0" applyNumberFormat="1" applyFont="1" applyFill="1" applyBorder="1" applyAlignment="1" applyProtection="1">
      <alignment horizontal="left" vertical="center" indent="1"/>
      <protection/>
    </xf>
    <xf numFmtId="205" fontId="36" fillId="0" borderId="13" xfId="0" applyNumberFormat="1" applyFont="1" applyFill="1" applyBorder="1" applyAlignment="1" applyProtection="1">
      <alignment vertical="center"/>
      <protection/>
    </xf>
    <xf numFmtId="37" fontId="36" fillId="0" borderId="11" xfId="0" applyNumberFormat="1" applyFont="1" applyFill="1" applyBorder="1" applyAlignment="1" applyProtection="1">
      <alignment vertical="center"/>
      <protection/>
    </xf>
    <xf numFmtId="200" fontId="36" fillId="0" borderId="0" xfId="0" applyNumberFormat="1" applyFont="1" applyFill="1" applyBorder="1" applyAlignment="1" applyProtection="1">
      <alignment vertical="center"/>
      <protection/>
    </xf>
    <xf numFmtId="37" fontId="35" fillId="0" borderId="19" xfId="0" applyNumberFormat="1" applyFont="1" applyFill="1" applyBorder="1" applyAlignment="1" applyProtection="1">
      <alignment vertical="center"/>
      <protection/>
    </xf>
    <xf numFmtId="37" fontId="35" fillId="0" borderId="0" xfId="0" applyNumberFormat="1" applyFont="1" applyFill="1" applyBorder="1" applyAlignment="1" applyProtection="1">
      <alignment vertical="center"/>
      <protection/>
    </xf>
    <xf numFmtId="200" fontId="35" fillId="0" borderId="0" xfId="0" applyNumberFormat="1" applyFont="1" applyFill="1" applyBorder="1" applyAlignment="1" applyProtection="1">
      <alignment vertical="center"/>
      <protection/>
    </xf>
    <xf numFmtId="0" fontId="36" fillId="0" borderId="18" xfId="0" applyFont="1" applyFill="1" applyBorder="1" applyAlignment="1">
      <alignment vertical="center"/>
    </xf>
    <xf numFmtId="0" fontId="36" fillId="0" borderId="11" xfId="0" applyFont="1" applyFill="1" applyBorder="1" applyAlignment="1">
      <alignment vertical="center"/>
    </xf>
    <xf numFmtId="0" fontId="35" fillId="0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horizontal="right" vertical="center"/>
      <protection/>
    </xf>
    <xf numFmtId="0" fontId="36" fillId="0" borderId="0" xfId="0" applyFont="1" applyFill="1" applyBorder="1" applyAlignment="1" applyProtection="1">
      <alignment horizontal="right" vertical="center"/>
      <protection/>
    </xf>
    <xf numFmtId="0" fontId="35" fillId="0" borderId="0" xfId="0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18</xdr:row>
      <xdr:rowOff>9525</xdr:rowOff>
    </xdr:from>
    <xdr:to>
      <xdr:col>11</xdr:col>
      <xdr:colOff>133350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2734925" y="3714750"/>
          <a:ext cx="13335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21</xdr:row>
      <xdr:rowOff>114300</xdr:rowOff>
    </xdr:from>
    <xdr:to>
      <xdr:col>11</xdr:col>
      <xdr:colOff>180975</xdr:colOff>
      <xdr:row>26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12773025" y="4486275"/>
          <a:ext cx="142875" cy="942975"/>
        </a:xfrm>
        <a:prstGeom prst="leftBrace">
          <a:avLst>
            <a:gd name="adj" fmla="val -5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28</xdr:row>
      <xdr:rowOff>9525</xdr:rowOff>
    </xdr:from>
    <xdr:to>
      <xdr:col>11</xdr:col>
      <xdr:colOff>180975</xdr:colOff>
      <xdr:row>31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2773025" y="5715000"/>
          <a:ext cx="14287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8</xdr:row>
      <xdr:rowOff>104775</xdr:rowOff>
    </xdr:from>
    <xdr:to>
      <xdr:col>11</xdr:col>
      <xdr:colOff>133350</xdr:colOff>
      <xdr:row>16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12773025" y="1905000"/>
          <a:ext cx="95250" cy="1533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48</xdr:row>
      <xdr:rowOff>104775</xdr:rowOff>
    </xdr:from>
    <xdr:to>
      <xdr:col>1</xdr:col>
      <xdr:colOff>152400</xdr:colOff>
      <xdr:row>49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1495425" y="9715500"/>
          <a:ext cx="95250" cy="190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51</xdr:row>
      <xdr:rowOff>104775</xdr:rowOff>
    </xdr:from>
    <xdr:to>
      <xdr:col>1</xdr:col>
      <xdr:colOff>152400</xdr:colOff>
      <xdr:row>52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1495425" y="10287000"/>
          <a:ext cx="95250" cy="190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53</xdr:row>
      <xdr:rowOff>104775</xdr:rowOff>
    </xdr:from>
    <xdr:to>
      <xdr:col>1</xdr:col>
      <xdr:colOff>152400</xdr:colOff>
      <xdr:row>54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1495425" y="10668000"/>
          <a:ext cx="95250" cy="190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55</xdr:row>
      <xdr:rowOff>104775</xdr:rowOff>
    </xdr:from>
    <xdr:to>
      <xdr:col>1</xdr:col>
      <xdr:colOff>152400</xdr:colOff>
      <xdr:row>56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1495425" y="11049000"/>
          <a:ext cx="95250" cy="190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57</xdr:row>
      <xdr:rowOff>104775</xdr:rowOff>
    </xdr:from>
    <xdr:to>
      <xdr:col>1</xdr:col>
      <xdr:colOff>152400</xdr:colOff>
      <xdr:row>58</xdr:row>
      <xdr:rowOff>104775</xdr:rowOff>
    </xdr:to>
    <xdr:sp>
      <xdr:nvSpPr>
        <xdr:cNvPr id="9" name="AutoShape 9"/>
        <xdr:cNvSpPr>
          <a:spLocks/>
        </xdr:cNvSpPr>
      </xdr:nvSpPr>
      <xdr:spPr>
        <a:xfrm>
          <a:off x="1495425" y="11430000"/>
          <a:ext cx="95250" cy="190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59</xdr:row>
      <xdr:rowOff>104775</xdr:rowOff>
    </xdr:from>
    <xdr:to>
      <xdr:col>1</xdr:col>
      <xdr:colOff>152400</xdr:colOff>
      <xdr:row>60</xdr:row>
      <xdr:rowOff>104775</xdr:rowOff>
    </xdr:to>
    <xdr:sp>
      <xdr:nvSpPr>
        <xdr:cNvPr id="10" name="AutoShape 10"/>
        <xdr:cNvSpPr>
          <a:spLocks/>
        </xdr:cNvSpPr>
      </xdr:nvSpPr>
      <xdr:spPr>
        <a:xfrm>
          <a:off x="1495425" y="11811000"/>
          <a:ext cx="95250" cy="190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61</xdr:row>
      <xdr:rowOff>104775</xdr:rowOff>
    </xdr:from>
    <xdr:to>
      <xdr:col>1</xdr:col>
      <xdr:colOff>152400</xdr:colOff>
      <xdr:row>62</xdr:row>
      <xdr:rowOff>104775</xdr:rowOff>
    </xdr:to>
    <xdr:sp>
      <xdr:nvSpPr>
        <xdr:cNvPr id="11" name="AutoShape 11"/>
        <xdr:cNvSpPr>
          <a:spLocks/>
        </xdr:cNvSpPr>
      </xdr:nvSpPr>
      <xdr:spPr>
        <a:xfrm>
          <a:off x="1495425" y="12192000"/>
          <a:ext cx="95250" cy="190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152400</xdr:colOff>
      <xdr:row>63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495425" y="12468225"/>
          <a:ext cx="952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zoomScale="80" zoomScaleNormal="80" zoomScalePageLayoutView="0" workbookViewId="0" topLeftCell="A1">
      <selection activeCell="A1" sqref="A1"/>
    </sheetView>
  </sheetViews>
  <sheetFormatPr defaultColWidth="10.59765625" defaultRowHeight="15"/>
  <cols>
    <col min="1" max="1" width="15.09765625" style="18" customWidth="1"/>
    <col min="2" max="2" width="2.09765625" style="18" customWidth="1"/>
    <col min="3" max="3" width="12.59765625" style="18" customWidth="1"/>
    <col min="4" max="4" width="14.8984375" style="18" customWidth="1"/>
    <col min="5" max="9" width="12.59765625" style="18" customWidth="1"/>
    <col min="10" max="10" width="13.3984375" style="18" customWidth="1"/>
    <col min="11" max="11" width="12.59765625" style="18" customWidth="1"/>
    <col min="12" max="12" width="2.09765625" style="18" customWidth="1"/>
    <col min="13" max="13" width="12.09765625" style="18" customWidth="1"/>
    <col min="14" max="14" width="12.59765625" style="18" customWidth="1"/>
    <col min="15" max="15" width="13.19921875" style="18" customWidth="1"/>
    <col min="16" max="16" width="13.5" style="18" customWidth="1"/>
    <col min="17" max="20" width="12.59765625" style="18" customWidth="1"/>
    <col min="21" max="16384" width="10.59765625" style="18" customWidth="1"/>
  </cols>
  <sheetData>
    <row r="1" spans="1:19" s="16" customFormat="1" ht="19.5" customHeight="1">
      <c r="A1" s="1" t="s">
        <v>53</v>
      </c>
      <c r="R1" s="2" t="s">
        <v>54</v>
      </c>
      <c r="S1" s="2"/>
    </row>
    <row r="2" spans="1:20" ht="24.75" customHeight="1">
      <c r="A2" s="110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17"/>
      <c r="T2" s="17"/>
    </row>
    <row r="3" spans="1:20" ht="15" customHeight="1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17"/>
      <c r="T3" s="17"/>
    </row>
    <row r="4" spans="1:18" ht="19.5" customHeight="1">
      <c r="A4" s="87" t="s">
        <v>72</v>
      </c>
      <c r="B4" s="87"/>
      <c r="C4" s="87"/>
      <c r="D4" s="87"/>
      <c r="E4" s="87"/>
      <c r="F4" s="87"/>
      <c r="G4" s="87"/>
      <c r="H4" s="87"/>
      <c r="I4" s="87"/>
      <c r="J4" s="60"/>
      <c r="K4" s="61"/>
      <c r="L4" s="62"/>
      <c r="M4" s="62"/>
      <c r="N4" s="88" t="s">
        <v>47</v>
      </c>
      <c r="O4" s="88"/>
      <c r="P4" s="88"/>
      <c r="Q4" s="88"/>
      <c r="R4" s="88"/>
    </row>
    <row r="5" spans="2:18" ht="18" customHeight="1" thickBot="1">
      <c r="B5" s="20"/>
      <c r="C5" s="20"/>
      <c r="D5" s="20"/>
      <c r="E5" s="20"/>
      <c r="F5" s="20"/>
      <c r="G5" s="20"/>
      <c r="H5" s="21"/>
      <c r="I5" s="21" t="s">
        <v>1</v>
      </c>
      <c r="J5" s="19"/>
      <c r="M5" s="20"/>
      <c r="N5" s="20"/>
      <c r="O5" s="20"/>
      <c r="P5" s="20"/>
      <c r="Q5" s="21"/>
      <c r="R5" s="21" t="s">
        <v>2</v>
      </c>
    </row>
    <row r="6" spans="1:18" ht="15" customHeight="1">
      <c r="A6" s="111" t="s">
        <v>42</v>
      </c>
      <c r="B6" s="22"/>
      <c r="C6" s="114" t="s">
        <v>3</v>
      </c>
      <c r="D6" s="115"/>
      <c r="E6" s="113" t="s">
        <v>4</v>
      </c>
      <c r="F6" s="113" t="s">
        <v>5</v>
      </c>
      <c r="G6" s="113" t="s">
        <v>6</v>
      </c>
      <c r="H6" s="113" t="s">
        <v>7</v>
      </c>
      <c r="I6" s="126" t="s">
        <v>37</v>
      </c>
      <c r="J6" s="19"/>
      <c r="K6" s="116" t="s">
        <v>38</v>
      </c>
      <c r="L6" s="117"/>
      <c r="M6" s="117"/>
      <c r="N6" s="118"/>
      <c r="O6" s="111" t="s">
        <v>8</v>
      </c>
      <c r="P6" s="122" t="s">
        <v>9</v>
      </c>
      <c r="Q6" s="123"/>
      <c r="R6" s="124" t="s">
        <v>39</v>
      </c>
    </row>
    <row r="7" spans="1:18" ht="15" customHeight="1">
      <c r="A7" s="112"/>
      <c r="B7" s="23"/>
      <c r="C7" s="24" t="s">
        <v>10</v>
      </c>
      <c r="D7" s="66" t="s">
        <v>11</v>
      </c>
      <c r="E7" s="93"/>
      <c r="F7" s="93"/>
      <c r="G7" s="93"/>
      <c r="H7" s="93"/>
      <c r="I7" s="127"/>
      <c r="J7" s="19"/>
      <c r="K7" s="119"/>
      <c r="L7" s="119"/>
      <c r="M7" s="119"/>
      <c r="N7" s="120"/>
      <c r="O7" s="121"/>
      <c r="P7" s="25" t="s">
        <v>12</v>
      </c>
      <c r="Q7" s="25" t="s">
        <v>13</v>
      </c>
      <c r="R7" s="125"/>
    </row>
    <row r="8" spans="1:18" ht="15" customHeight="1">
      <c r="A8" s="67" t="s">
        <v>74</v>
      </c>
      <c r="B8" s="26"/>
      <c r="C8" s="131">
        <f>SUM(E8:F8)</f>
        <v>23097</v>
      </c>
      <c r="D8" s="132">
        <v>100.1</v>
      </c>
      <c r="E8" s="6">
        <v>6187</v>
      </c>
      <c r="F8" s="6">
        <v>16910</v>
      </c>
      <c r="G8" s="6">
        <v>13455</v>
      </c>
      <c r="H8" s="6">
        <v>9642</v>
      </c>
      <c r="I8" s="6">
        <v>336025</v>
      </c>
      <c r="J8" s="19"/>
      <c r="K8" s="27"/>
      <c r="L8" s="27"/>
      <c r="M8" s="108" t="s">
        <v>46</v>
      </c>
      <c r="N8" s="109"/>
      <c r="O8" s="141">
        <f>SUM(P8:R8)</f>
        <v>464</v>
      </c>
      <c r="P8" s="142">
        <f>SUM(P17,P27,P31)</f>
        <v>6</v>
      </c>
      <c r="Q8" s="142">
        <f>SUM(Q17,Q20,Q27,Q31)</f>
        <v>179</v>
      </c>
      <c r="R8" s="142">
        <f>SUM(R17,R20,R27,R31)</f>
        <v>279</v>
      </c>
    </row>
    <row r="9" spans="1:18" ht="15" customHeight="1">
      <c r="A9" s="68">
        <v>5</v>
      </c>
      <c r="B9" s="28"/>
      <c r="C9" s="131">
        <f>SUM(E9:F9)</f>
        <v>22278</v>
      </c>
      <c r="D9" s="133">
        <f>100*C9/C8</f>
        <v>96.4540849460969</v>
      </c>
      <c r="E9" s="7">
        <v>6641</v>
      </c>
      <c r="F9" s="7">
        <v>15637</v>
      </c>
      <c r="G9" s="7">
        <v>13187</v>
      </c>
      <c r="H9" s="7">
        <v>9091</v>
      </c>
      <c r="I9" s="7">
        <v>321741</v>
      </c>
      <c r="J9" s="19"/>
      <c r="K9" s="29"/>
      <c r="L9" s="30"/>
      <c r="M9" s="80" t="s">
        <v>15</v>
      </c>
      <c r="N9" s="103"/>
      <c r="O9" s="143">
        <f>SUM(P9:R9)</f>
        <v>74</v>
      </c>
      <c r="P9" s="144" t="s">
        <v>58</v>
      </c>
      <c r="Q9" s="143">
        <v>39</v>
      </c>
      <c r="R9" s="143">
        <v>35</v>
      </c>
    </row>
    <row r="10" spans="1:18" ht="15" customHeight="1">
      <c r="A10" s="68">
        <v>6</v>
      </c>
      <c r="B10" s="28"/>
      <c r="C10" s="131">
        <f>SUM(E10:F10)</f>
        <v>22966</v>
      </c>
      <c r="D10" s="133">
        <f>100*C10/C9</f>
        <v>103.08824849627435</v>
      </c>
      <c r="E10" s="7">
        <v>7162</v>
      </c>
      <c r="F10" s="7">
        <v>15804</v>
      </c>
      <c r="G10" s="7">
        <v>13980</v>
      </c>
      <c r="H10" s="7">
        <v>8986</v>
      </c>
      <c r="I10" s="7">
        <v>325948</v>
      </c>
      <c r="J10" s="19"/>
      <c r="K10" s="29"/>
      <c r="L10" s="30"/>
      <c r="M10" s="80" t="s">
        <v>16</v>
      </c>
      <c r="N10" s="107"/>
      <c r="O10" s="143">
        <f aca="true" t="shared" si="0" ref="O10:O16">SUM(P10:R10)</f>
        <v>58</v>
      </c>
      <c r="P10" s="144" t="s">
        <v>95</v>
      </c>
      <c r="Q10" s="143">
        <v>9</v>
      </c>
      <c r="R10" s="143">
        <v>49</v>
      </c>
    </row>
    <row r="11" spans="1:18" ht="15" customHeight="1">
      <c r="A11" s="68">
        <v>7</v>
      </c>
      <c r="B11" s="28"/>
      <c r="C11" s="131">
        <f>SUM(E11:F11)</f>
        <v>22686</v>
      </c>
      <c r="D11" s="133">
        <f>100*C11/C10</f>
        <v>98.78080640947488</v>
      </c>
      <c r="E11" s="7">
        <v>7180</v>
      </c>
      <c r="F11" s="7">
        <v>15506</v>
      </c>
      <c r="G11" s="7">
        <v>13845</v>
      </c>
      <c r="H11" s="7">
        <v>8841</v>
      </c>
      <c r="I11" s="7">
        <v>320669</v>
      </c>
      <c r="J11" s="19"/>
      <c r="K11" s="29"/>
      <c r="L11" s="30"/>
      <c r="M11" s="80" t="s">
        <v>17</v>
      </c>
      <c r="N11" s="103"/>
      <c r="O11" s="143">
        <f t="shared" si="0"/>
        <v>25</v>
      </c>
      <c r="P11" s="144" t="s">
        <v>58</v>
      </c>
      <c r="Q11" s="143">
        <v>14</v>
      </c>
      <c r="R11" s="143">
        <v>11</v>
      </c>
    </row>
    <row r="12" spans="1:18" ht="15" customHeight="1">
      <c r="A12" s="69">
        <v>8</v>
      </c>
      <c r="B12" s="3"/>
      <c r="C12" s="134">
        <f>SUM(E12:F12)</f>
        <v>22843</v>
      </c>
      <c r="D12" s="135">
        <f>100*C12/C11</f>
        <v>100.6920567751036</v>
      </c>
      <c r="E12" s="63">
        <v>7279</v>
      </c>
      <c r="F12" s="63">
        <v>15564</v>
      </c>
      <c r="G12" s="63">
        <v>13966</v>
      </c>
      <c r="H12" s="63">
        <v>8877</v>
      </c>
      <c r="I12" s="63">
        <v>321614</v>
      </c>
      <c r="J12" s="19"/>
      <c r="K12" s="29"/>
      <c r="L12" s="30"/>
      <c r="M12" s="80" t="s">
        <v>41</v>
      </c>
      <c r="N12" s="103"/>
      <c r="O12" s="143">
        <f t="shared" si="0"/>
        <v>50</v>
      </c>
      <c r="P12" s="144" t="s">
        <v>58</v>
      </c>
      <c r="Q12" s="143">
        <v>29</v>
      </c>
      <c r="R12" s="143">
        <v>21</v>
      </c>
    </row>
    <row r="13" spans="1:18" ht="15" customHeight="1">
      <c r="A13" s="32" t="s">
        <v>19</v>
      </c>
      <c r="B13" s="33"/>
      <c r="C13" s="31"/>
      <c r="D13" s="31"/>
      <c r="E13" s="19"/>
      <c r="F13" s="19"/>
      <c r="G13" s="19"/>
      <c r="H13" s="19"/>
      <c r="I13" s="19"/>
      <c r="J13" s="19"/>
      <c r="K13" s="29" t="s">
        <v>14</v>
      </c>
      <c r="L13" s="30"/>
      <c r="M13" s="80" t="s">
        <v>18</v>
      </c>
      <c r="N13" s="107"/>
      <c r="O13" s="143">
        <f t="shared" si="0"/>
        <v>58</v>
      </c>
      <c r="P13" s="144">
        <v>3</v>
      </c>
      <c r="Q13" s="143">
        <v>21</v>
      </c>
      <c r="R13" s="143">
        <v>34</v>
      </c>
    </row>
    <row r="14" spans="10:18" ht="15" customHeight="1">
      <c r="J14" s="19"/>
      <c r="K14" s="29"/>
      <c r="L14" s="30"/>
      <c r="M14" s="80" t="s">
        <v>20</v>
      </c>
      <c r="N14" s="103"/>
      <c r="O14" s="143">
        <f t="shared" si="0"/>
        <v>15</v>
      </c>
      <c r="P14" s="144" t="s">
        <v>58</v>
      </c>
      <c r="Q14" s="143">
        <v>5</v>
      </c>
      <c r="R14" s="143">
        <v>10</v>
      </c>
    </row>
    <row r="15" spans="1:18" ht="1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29"/>
      <c r="L15" s="30"/>
      <c r="M15" s="80" t="s">
        <v>21</v>
      </c>
      <c r="N15" s="103"/>
      <c r="O15" s="143">
        <f t="shared" si="0"/>
        <v>13</v>
      </c>
      <c r="P15" s="144" t="s">
        <v>58</v>
      </c>
      <c r="Q15" s="144" t="s">
        <v>58</v>
      </c>
      <c r="R15" s="143">
        <v>13</v>
      </c>
    </row>
    <row r="16" spans="10:18" ht="15" customHeight="1">
      <c r="J16" s="19"/>
      <c r="K16" s="29"/>
      <c r="L16" s="30"/>
      <c r="M16" s="80" t="s">
        <v>22</v>
      </c>
      <c r="N16" s="103"/>
      <c r="O16" s="143">
        <f t="shared" si="0"/>
        <v>19</v>
      </c>
      <c r="P16" s="144" t="s">
        <v>58</v>
      </c>
      <c r="Q16" s="144" t="s">
        <v>58</v>
      </c>
      <c r="R16" s="143">
        <v>19</v>
      </c>
    </row>
    <row r="17" spans="1:18" ht="1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34"/>
      <c r="L17" s="30"/>
      <c r="M17" s="94" t="s">
        <v>71</v>
      </c>
      <c r="N17" s="95"/>
      <c r="O17" s="145">
        <f>SUM(O9:O16)</f>
        <v>312</v>
      </c>
      <c r="P17" s="145">
        <f>SUM(P9:P16)</f>
        <v>3</v>
      </c>
      <c r="Q17" s="145">
        <f>SUM(Q9:Q16)</f>
        <v>117</v>
      </c>
      <c r="R17" s="145">
        <f>SUM(R9:R16)</f>
        <v>192</v>
      </c>
    </row>
    <row r="18" spans="1:18" ht="1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34"/>
      <c r="L18" s="30"/>
      <c r="M18" s="34"/>
      <c r="N18" s="35"/>
      <c r="O18" s="146"/>
      <c r="P18" s="146"/>
      <c r="Q18" s="146"/>
      <c r="R18" s="146"/>
    </row>
    <row r="19" spans="9:18" ht="15" customHeight="1">
      <c r="I19" s="19"/>
      <c r="J19" s="19"/>
      <c r="K19" s="80" t="s">
        <v>23</v>
      </c>
      <c r="L19" s="30"/>
      <c r="M19" s="80" t="s">
        <v>24</v>
      </c>
      <c r="N19" s="103"/>
      <c r="O19" s="143">
        <f>SUM(P19:R19)</f>
        <v>13</v>
      </c>
      <c r="P19" s="145" t="s">
        <v>58</v>
      </c>
      <c r="Q19" s="144">
        <v>8</v>
      </c>
      <c r="R19" s="143">
        <v>5</v>
      </c>
    </row>
    <row r="20" spans="1:18" ht="19.5" customHeight="1">
      <c r="A20" s="87" t="s">
        <v>75</v>
      </c>
      <c r="B20" s="87"/>
      <c r="C20" s="87"/>
      <c r="D20" s="87"/>
      <c r="E20" s="87"/>
      <c r="F20" s="87"/>
      <c r="G20" s="87"/>
      <c r="H20" s="87"/>
      <c r="I20" s="87"/>
      <c r="J20" s="19"/>
      <c r="K20" s="80"/>
      <c r="L20" s="30"/>
      <c r="M20" s="94" t="s">
        <v>71</v>
      </c>
      <c r="N20" s="95"/>
      <c r="O20" s="145">
        <f>SUM(O19)</f>
        <v>13</v>
      </c>
      <c r="P20" s="145" t="s">
        <v>58</v>
      </c>
      <c r="Q20" s="145">
        <f>SUM(Q19)</f>
        <v>8</v>
      </c>
      <c r="R20" s="145">
        <f>SUM(R19)</f>
        <v>5</v>
      </c>
    </row>
    <row r="21" spans="8:18" ht="18" customHeight="1" thickBot="1">
      <c r="H21" s="36"/>
      <c r="I21" s="21" t="s">
        <v>26</v>
      </c>
      <c r="J21" s="19"/>
      <c r="K21" s="29"/>
      <c r="L21" s="30"/>
      <c r="M21" s="34"/>
      <c r="N21" s="35"/>
      <c r="O21" s="146"/>
      <c r="P21" s="146"/>
      <c r="Q21" s="146"/>
      <c r="R21" s="146"/>
    </row>
    <row r="22" spans="1:18" ht="15" customHeight="1">
      <c r="A22" s="116" t="s">
        <v>40</v>
      </c>
      <c r="B22" s="116"/>
      <c r="C22" s="111"/>
      <c r="D22" s="89" t="s">
        <v>73</v>
      </c>
      <c r="E22" s="89" t="s">
        <v>77</v>
      </c>
      <c r="F22" s="89" t="s">
        <v>78</v>
      </c>
      <c r="G22" s="89" t="s">
        <v>79</v>
      </c>
      <c r="H22" s="91" t="s">
        <v>80</v>
      </c>
      <c r="I22" s="37"/>
      <c r="J22" s="19"/>
      <c r="K22" s="29"/>
      <c r="L22" s="30"/>
      <c r="M22" s="80" t="s">
        <v>25</v>
      </c>
      <c r="N22" s="103"/>
      <c r="O22" s="143">
        <f>SUM(P22:R22)</f>
        <v>41</v>
      </c>
      <c r="P22" s="144" t="s">
        <v>58</v>
      </c>
      <c r="Q22" s="147">
        <v>18</v>
      </c>
      <c r="R22" s="147">
        <v>23</v>
      </c>
    </row>
    <row r="23" spans="1:18" ht="15" customHeight="1">
      <c r="A23" s="128"/>
      <c r="B23" s="128"/>
      <c r="C23" s="129"/>
      <c r="D23" s="93"/>
      <c r="E23" s="93"/>
      <c r="F23" s="93"/>
      <c r="G23" s="93"/>
      <c r="H23" s="92"/>
      <c r="I23" s="72" t="s">
        <v>11</v>
      </c>
      <c r="J23" s="19"/>
      <c r="K23" s="29"/>
      <c r="L23" s="30"/>
      <c r="M23" s="80" t="s">
        <v>27</v>
      </c>
      <c r="N23" s="103"/>
      <c r="O23" s="143">
        <f aca="true" t="shared" si="1" ref="O23:O30">SUM(P23:R23)</f>
        <v>13</v>
      </c>
      <c r="P23" s="143">
        <v>1</v>
      </c>
      <c r="Q23" s="143">
        <v>2</v>
      </c>
      <c r="R23" s="143">
        <v>10</v>
      </c>
    </row>
    <row r="24" spans="1:18" ht="15" customHeight="1">
      <c r="A24" s="78" t="s">
        <v>76</v>
      </c>
      <c r="B24" s="78"/>
      <c r="C24" s="79"/>
      <c r="D24" s="136">
        <f>SUM(D26:D34)</f>
        <v>33898</v>
      </c>
      <c r="E24" s="136">
        <f>SUM(E26:E34)</f>
        <v>30793</v>
      </c>
      <c r="F24" s="136">
        <f>SUM(F26:F34)</f>
        <v>22000</v>
      </c>
      <c r="G24" s="136">
        <f>SUM(G26:G34)</f>
        <v>11646</v>
      </c>
      <c r="H24" s="136">
        <f>SUM(H26:H34)</f>
        <v>19283</v>
      </c>
      <c r="I24" s="137">
        <f>100*H24/G24</f>
        <v>165.57616348961017</v>
      </c>
      <c r="J24" s="19"/>
      <c r="K24" s="80" t="s">
        <v>55</v>
      </c>
      <c r="L24" s="30"/>
      <c r="M24" s="80" t="s">
        <v>60</v>
      </c>
      <c r="N24" s="103"/>
      <c r="O24" s="143">
        <f t="shared" si="1"/>
        <v>1</v>
      </c>
      <c r="P24" s="144" t="s">
        <v>58</v>
      </c>
      <c r="Q24" s="147">
        <v>1</v>
      </c>
      <c r="R24" s="144" t="s">
        <v>58</v>
      </c>
    </row>
    <row r="25" spans="1:18" ht="15" customHeight="1">
      <c r="A25" s="70"/>
      <c r="B25" s="70"/>
      <c r="C25" s="71"/>
      <c r="D25" s="138"/>
      <c r="E25" s="139"/>
      <c r="F25" s="139"/>
      <c r="G25" s="139"/>
      <c r="H25" s="139"/>
      <c r="I25" s="139"/>
      <c r="J25" s="19"/>
      <c r="K25" s="106"/>
      <c r="L25" s="30"/>
      <c r="M25" s="80" t="s">
        <v>28</v>
      </c>
      <c r="N25" s="103"/>
      <c r="O25" s="143">
        <f t="shared" si="1"/>
        <v>48</v>
      </c>
      <c r="P25" s="147">
        <v>2</v>
      </c>
      <c r="Q25" s="147">
        <v>15</v>
      </c>
      <c r="R25" s="147">
        <v>31</v>
      </c>
    </row>
    <row r="26" spans="1:18" ht="15" customHeight="1">
      <c r="A26" s="98" t="s">
        <v>30</v>
      </c>
      <c r="B26" s="98"/>
      <c r="C26" s="99"/>
      <c r="D26" s="138">
        <v>6309</v>
      </c>
      <c r="E26" s="139">
        <v>4654</v>
      </c>
      <c r="F26" s="139">
        <v>4251</v>
      </c>
      <c r="G26" s="139">
        <v>3827</v>
      </c>
      <c r="H26" s="139">
        <v>3751</v>
      </c>
      <c r="I26" s="140">
        <f>100*H26/G26</f>
        <v>98.01411026914032</v>
      </c>
      <c r="J26" s="19"/>
      <c r="K26" s="29"/>
      <c r="L26" s="30"/>
      <c r="M26" s="80" t="s">
        <v>61</v>
      </c>
      <c r="N26" s="103"/>
      <c r="O26" s="143">
        <f t="shared" si="1"/>
        <v>1</v>
      </c>
      <c r="P26" s="144" t="s">
        <v>58</v>
      </c>
      <c r="Q26" s="144" t="s">
        <v>58</v>
      </c>
      <c r="R26" s="147">
        <v>1</v>
      </c>
    </row>
    <row r="27" spans="1:18" ht="15" customHeight="1">
      <c r="A27" s="98" t="s">
        <v>31</v>
      </c>
      <c r="B27" s="98"/>
      <c r="C27" s="99"/>
      <c r="D27" s="138">
        <v>3128</v>
      </c>
      <c r="E27" s="139">
        <v>2612</v>
      </c>
      <c r="F27" s="139">
        <v>2085</v>
      </c>
      <c r="G27" s="139">
        <v>1708</v>
      </c>
      <c r="H27" s="139">
        <v>1393</v>
      </c>
      <c r="I27" s="140">
        <f aca="true" t="shared" si="2" ref="I27:I33">100*H27/G27</f>
        <v>81.55737704918033</v>
      </c>
      <c r="J27" s="19"/>
      <c r="K27" s="34"/>
      <c r="L27" s="30"/>
      <c r="M27" s="94" t="s">
        <v>71</v>
      </c>
      <c r="N27" s="95"/>
      <c r="O27" s="145">
        <f>SUM(O22:O26)</f>
        <v>104</v>
      </c>
      <c r="P27" s="145">
        <f>SUM(P22:P26)</f>
        <v>3</v>
      </c>
      <c r="Q27" s="145">
        <f>SUM(Q22:Q26)</f>
        <v>36</v>
      </c>
      <c r="R27" s="145">
        <f>SUM(R22:R26)</f>
        <v>65</v>
      </c>
    </row>
    <row r="28" spans="1:18" ht="15" customHeight="1">
      <c r="A28" s="104" t="s">
        <v>44</v>
      </c>
      <c r="B28" s="104"/>
      <c r="C28" s="105"/>
      <c r="D28" s="138">
        <v>340</v>
      </c>
      <c r="E28" s="139">
        <v>251</v>
      </c>
      <c r="F28" s="139">
        <v>226</v>
      </c>
      <c r="G28" s="139">
        <v>169</v>
      </c>
      <c r="H28" s="139">
        <v>182</v>
      </c>
      <c r="I28" s="140">
        <f t="shared" si="2"/>
        <v>107.6923076923077</v>
      </c>
      <c r="J28" s="19"/>
      <c r="K28" s="30"/>
      <c r="L28" s="30"/>
      <c r="M28" s="38"/>
      <c r="N28" s="35"/>
      <c r="O28" s="148"/>
      <c r="P28" s="148"/>
      <c r="Q28" s="148"/>
      <c r="R28" s="147"/>
    </row>
    <row r="29" spans="1:18" ht="15" customHeight="1">
      <c r="A29" s="98" t="s">
        <v>32</v>
      </c>
      <c r="B29" s="98"/>
      <c r="C29" s="99"/>
      <c r="D29" s="138">
        <v>1115</v>
      </c>
      <c r="E29" s="139">
        <v>968</v>
      </c>
      <c r="F29" s="139">
        <v>696</v>
      </c>
      <c r="G29" s="139">
        <v>619</v>
      </c>
      <c r="H29" s="139">
        <v>492</v>
      </c>
      <c r="I29" s="140">
        <f t="shared" si="2"/>
        <v>79.48303715670436</v>
      </c>
      <c r="J29" s="19"/>
      <c r="K29" s="29"/>
      <c r="L29" s="38"/>
      <c r="M29" s="102" t="s">
        <v>62</v>
      </c>
      <c r="N29" s="103"/>
      <c r="O29" s="143">
        <f t="shared" si="1"/>
        <v>16</v>
      </c>
      <c r="P29" s="144" t="s">
        <v>58</v>
      </c>
      <c r="Q29" s="144">
        <v>13</v>
      </c>
      <c r="R29" s="147">
        <v>3</v>
      </c>
    </row>
    <row r="30" spans="1:18" ht="15" customHeight="1">
      <c r="A30" s="98" t="s">
        <v>33</v>
      </c>
      <c r="B30" s="98"/>
      <c r="C30" s="99"/>
      <c r="D30" s="138">
        <v>34</v>
      </c>
      <c r="E30" s="139">
        <v>67</v>
      </c>
      <c r="F30" s="139">
        <v>35</v>
      </c>
      <c r="G30" s="139">
        <v>1</v>
      </c>
      <c r="H30" s="139">
        <v>30</v>
      </c>
      <c r="I30" s="140">
        <f t="shared" si="2"/>
        <v>3000</v>
      </c>
      <c r="J30" s="19"/>
      <c r="K30" s="30" t="s">
        <v>29</v>
      </c>
      <c r="L30" s="38"/>
      <c r="M30" s="102" t="s">
        <v>63</v>
      </c>
      <c r="N30" s="103"/>
      <c r="O30" s="143">
        <f t="shared" si="1"/>
        <v>19</v>
      </c>
      <c r="P30" s="144" t="s">
        <v>58</v>
      </c>
      <c r="Q30" s="143">
        <v>5</v>
      </c>
      <c r="R30" s="143">
        <v>14</v>
      </c>
    </row>
    <row r="31" spans="1:18" ht="15" customHeight="1">
      <c r="A31" s="98" t="s">
        <v>34</v>
      </c>
      <c r="B31" s="98"/>
      <c r="C31" s="99"/>
      <c r="D31" s="138">
        <v>77</v>
      </c>
      <c r="E31" s="139">
        <v>83</v>
      </c>
      <c r="F31" s="139">
        <v>51</v>
      </c>
      <c r="G31" s="139">
        <v>19</v>
      </c>
      <c r="H31" s="139">
        <v>19</v>
      </c>
      <c r="I31" s="140">
        <f t="shared" si="2"/>
        <v>100</v>
      </c>
      <c r="J31" s="19"/>
      <c r="K31" s="29"/>
      <c r="L31" s="39"/>
      <c r="M31" s="94" t="s">
        <v>57</v>
      </c>
      <c r="N31" s="95"/>
      <c r="O31" s="145">
        <f>SUM(O29:O30)</f>
        <v>35</v>
      </c>
      <c r="P31" s="144" t="s">
        <v>58</v>
      </c>
      <c r="Q31" s="145">
        <f>SUM(Q29:Q30)</f>
        <v>18</v>
      </c>
      <c r="R31" s="145">
        <f>SUM(R29:R30)</f>
        <v>17</v>
      </c>
    </row>
    <row r="32" spans="1:15" ht="15" customHeight="1">
      <c r="A32" s="98" t="s">
        <v>35</v>
      </c>
      <c r="B32" s="98"/>
      <c r="C32" s="99"/>
      <c r="D32" s="138">
        <v>18798</v>
      </c>
      <c r="E32" s="139">
        <v>21973</v>
      </c>
      <c r="F32" s="139">
        <v>14545</v>
      </c>
      <c r="G32" s="139">
        <v>5220</v>
      </c>
      <c r="H32" s="139">
        <v>13253</v>
      </c>
      <c r="I32" s="140">
        <f t="shared" si="2"/>
        <v>253.88888888888889</v>
      </c>
      <c r="J32" s="19"/>
      <c r="K32" s="34"/>
      <c r="L32" s="34"/>
      <c r="M32" s="34"/>
      <c r="N32" s="35"/>
      <c r="O32" s="4"/>
    </row>
    <row r="33" spans="1:18" ht="15" customHeight="1">
      <c r="A33" s="98" t="s">
        <v>36</v>
      </c>
      <c r="B33" s="98"/>
      <c r="C33" s="99"/>
      <c r="D33" s="138">
        <v>193</v>
      </c>
      <c r="E33" s="139">
        <v>185</v>
      </c>
      <c r="F33" s="139">
        <v>111</v>
      </c>
      <c r="G33" s="139">
        <v>83</v>
      </c>
      <c r="H33" s="139">
        <v>163</v>
      </c>
      <c r="I33" s="140">
        <f t="shared" si="2"/>
        <v>196.3855421686747</v>
      </c>
      <c r="J33" s="19"/>
      <c r="K33" s="96"/>
      <c r="L33" s="96"/>
      <c r="M33" s="96"/>
      <c r="N33" s="97"/>
      <c r="O33" s="40"/>
      <c r="P33" s="40"/>
      <c r="Q33" s="40"/>
      <c r="R33" s="40"/>
    </row>
    <row r="34" spans="1:11" ht="15" customHeight="1">
      <c r="A34" s="100" t="s">
        <v>45</v>
      </c>
      <c r="B34" s="100"/>
      <c r="C34" s="101"/>
      <c r="D34" s="8">
        <v>3904</v>
      </c>
      <c r="E34" s="9" t="s">
        <v>59</v>
      </c>
      <c r="F34" s="9" t="s">
        <v>59</v>
      </c>
      <c r="G34" s="9" t="s">
        <v>59</v>
      </c>
      <c r="H34" s="10" t="s">
        <v>59</v>
      </c>
      <c r="I34" s="10" t="s">
        <v>59</v>
      </c>
      <c r="J34" s="19"/>
      <c r="K34" s="33" t="s">
        <v>56</v>
      </c>
    </row>
    <row r="35" spans="1:4" ht="15" customHeight="1">
      <c r="A35" s="39" t="s">
        <v>19</v>
      </c>
      <c r="B35" s="30"/>
      <c r="C35" s="41"/>
      <c r="D35" s="41"/>
    </row>
    <row r="36" ht="15" customHeight="1"/>
    <row r="37" ht="15" customHeight="1"/>
    <row r="38" ht="15" customHeight="1"/>
    <row r="39" spans="7:8" ht="15" customHeight="1">
      <c r="G39" s="41"/>
      <c r="H39" s="41"/>
    </row>
    <row r="40" spans="2:8" ht="15" customHeight="1">
      <c r="B40" s="31"/>
      <c r="C40" s="42"/>
      <c r="D40" s="42"/>
      <c r="E40" s="42"/>
      <c r="F40" s="42"/>
      <c r="G40" s="42"/>
      <c r="H40" s="42"/>
    </row>
    <row r="41" ht="15" customHeight="1"/>
    <row r="42" ht="15" customHeight="1"/>
    <row r="43" spans="2:6" ht="15" customHeight="1">
      <c r="B43" s="43"/>
      <c r="C43" s="44"/>
      <c r="D43" s="44"/>
      <c r="E43" s="44"/>
      <c r="F43" s="44"/>
    </row>
    <row r="44" spans="1:20" ht="19.5" customHeight="1">
      <c r="A44" s="87" t="s">
        <v>81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17"/>
    </row>
    <row r="45" spans="2:19" ht="18" customHeight="1" thickBot="1">
      <c r="B45" s="20"/>
      <c r="C45" s="20"/>
      <c r="D45" s="20"/>
      <c r="E45" s="20"/>
      <c r="F45" s="20"/>
      <c r="G45" s="20"/>
      <c r="H45" s="20"/>
      <c r="I45" s="20"/>
      <c r="J45" s="20"/>
      <c r="K45" s="45"/>
      <c r="L45" s="45"/>
      <c r="M45" s="45"/>
      <c r="N45" s="45"/>
      <c r="O45" s="21"/>
      <c r="Q45" s="21" t="s">
        <v>52</v>
      </c>
      <c r="R45" s="34"/>
      <c r="S45" s="21"/>
    </row>
    <row r="46" spans="1:19" ht="15" customHeight="1">
      <c r="A46" s="82" t="s">
        <v>50</v>
      </c>
      <c r="B46" s="82"/>
      <c r="C46" s="82"/>
      <c r="D46" s="89" t="s">
        <v>82</v>
      </c>
      <c r="E46" s="89" t="s">
        <v>83</v>
      </c>
      <c r="F46" s="89" t="s">
        <v>84</v>
      </c>
      <c r="G46" s="89" t="s">
        <v>85</v>
      </c>
      <c r="H46" s="89" t="s">
        <v>86</v>
      </c>
      <c r="I46" s="89" t="s">
        <v>87</v>
      </c>
      <c r="J46" s="89" t="s">
        <v>88</v>
      </c>
      <c r="K46" s="89" t="s">
        <v>89</v>
      </c>
      <c r="L46" s="91" t="s">
        <v>90</v>
      </c>
      <c r="M46" s="111"/>
      <c r="N46" s="89" t="s">
        <v>91</v>
      </c>
      <c r="O46" s="89" t="s">
        <v>92</v>
      </c>
      <c r="P46" s="89" t="s">
        <v>93</v>
      </c>
      <c r="Q46" s="91" t="s">
        <v>94</v>
      </c>
      <c r="R46" s="85"/>
      <c r="S46" s="85"/>
    </row>
    <row r="47" spans="1:19" ht="15" customHeight="1">
      <c r="A47" s="83"/>
      <c r="B47" s="83"/>
      <c r="C47" s="83"/>
      <c r="D47" s="90"/>
      <c r="E47" s="93"/>
      <c r="F47" s="93"/>
      <c r="G47" s="93"/>
      <c r="H47" s="93"/>
      <c r="I47" s="93"/>
      <c r="J47" s="93"/>
      <c r="K47" s="93"/>
      <c r="L47" s="92"/>
      <c r="M47" s="130"/>
      <c r="N47" s="93"/>
      <c r="O47" s="93"/>
      <c r="P47" s="93"/>
      <c r="Q47" s="92"/>
      <c r="R47" s="86"/>
      <c r="S47" s="86"/>
    </row>
    <row r="48" spans="1:19" ht="15" customHeight="1">
      <c r="A48" s="47"/>
      <c r="B48" s="46"/>
      <c r="C48" s="46"/>
      <c r="D48" s="73"/>
      <c r="E48" s="48"/>
      <c r="F48" s="48"/>
      <c r="G48" s="48"/>
      <c r="H48" s="48"/>
      <c r="I48" s="48"/>
      <c r="J48" s="48"/>
      <c r="K48" s="48"/>
      <c r="L48" s="49"/>
      <c r="M48" s="48"/>
      <c r="N48" s="49"/>
      <c r="O48" s="49"/>
      <c r="P48" s="50"/>
      <c r="Q48" s="46"/>
      <c r="R48" s="46"/>
      <c r="S48" s="46"/>
    </row>
    <row r="49" spans="1:19" ht="15" customHeight="1">
      <c r="A49" s="80" t="s">
        <v>43</v>
      </c>
      <c r="C49" s="41" t="s">
        <v>48</v>
      </c>
      <c r="D49" s="75">
        <f>SUM(E49:Q49)</f>
        <v>5717870</v>
      </c>
      <c r="E49" s="11">
        <v>424684</v>
      </c>
      <c r="F49" s="11">
        <v>482281</v>
      </c>
      <c r="G49" s="11">
        <v>490862</v>
      </c>
      <c r="H49" s="11">
        <v>382724</v>
      </c>
      <c r="I49" s="11">
        <v>440201</v>
      </c>
      <c r="J49" s="11">
        <v>481875</v>
      </c>
      <c r="K49" s="11">
        <v>419901</v>
      </c>
      <c r="L49" s="12"/>
      <c r="M49" s="11">
        <v>533735</v>
      </c>
      <c r="N49" s="11">
        <v>443631</v>
      </c>
      <c r="O49" s="13">
        <v>543824</v>
      </c>
      <c r="P49" s="11">
        <v>614537</v>
      </c>
      <c r="Q49" s="11">
        <v>459615</v>
      </c>
      <c r="R49" s="51"/>
      <c r="S49" s="51"/>
    </row>
    <row r="50" spans="1:19" ht="15" customHeight="1">
      <c r="A50" s="84"/>
      <c r="C50" s="21" t="s">
        <v>49</v>
      </c>
      <c r="D50" s="75">
        <f aca="true" t="shared" si="3" ref="D50:D63">SUM(E50:Q50)</f>
        <v>115524301</v>
      </c>
      <c r="E50" s="64">
        <v>9229354</v>
      </c>
      <c r="F50" s="64">
        <v>9643758</v>
      </c>
      <c r="G50" s="64">
        <v>9239149</v>
      </c>
      <c r="H50" s="64">
        <v>7626383</v>
      </c>
      <c r="I50" s="64">
        <v>8993750</v>
      </c>
      <c r="J50" s="64">
        <v>10005991</v>
      </c>
      <c r="K50" s="64">
        <v>7688338</v>
      </c>
      <c r="L50" s="64"/>
      <c r="M50" s="64">
        <v>9421665</v>
      </c>
      <c r="N50" s="64">
        <v>9003991</v>
      </c>
      <c r="O50" s="65">
        <v>11575113</v>
      </c>
      <c r="P50" s="64">
        <v>13220840</v>
      </c>
      <c r="Q50" s="64">
        <v>9875969</v>
      </c>
      <c r="R50" s="42"/>
      <c r="S50" s="42"/>
    </row>
    <row r="51" spans="1:19" ht="15" customHeight="1">
      <c r="A51" s="52"/>
      <c r="C51" s="21"/>
      <c r="D51" s="7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5"/>
      <c r="P51" s="14"/>
      <c r="Q51" s="14"/>
      <c r="R51" s="42"/>
      <c r="S51" s="42"/>
    </row>
    <row r="52" spans="1:19" ht="15" customHeight="1">
      <c r="A52" s="80" t="s">
        <v>64</v>
      </c>
      <c r="C52" s="41" t="s">
        <v>48</v>
      </c>
      <c r="D52" s="76">
        <f t="shared" si="3"/>
        <v>708919</v>
      </c>
      <c r="E52" s="53">
        <v>49670</v>
      </c>
      <c r="F52" s="53">
        <v>64673</v>
      </c>
      <c r="G52" s="53">
        <v>63418</v>
      </c>
      <c r="H52" s="53">
        <v>49745</v>
      </c>
      <c r="I52" s="53">
        <v>52535</v>
      </c>
      <c r="J52" s="53">
        <v>58562</v>
      </c>
      <c r="K52" s="53">
        <v>45997</v>
      </c>
      <c r="L52" s="53"/>
      <c r="M52" s="53">
        <v>61502</v>
      </c>
      <c r="N52" s="53">
        <v>58670</v>
      </c>
      <c r="O52" s="53">
        <v>61739</v>
      </c>
      <c r="P52" s="53">
        <v>84693</v>
      </c>
      <c r="Q52" s="53">
        <v>57715</v>
      </c>
      <c r="R52" s="5"/>
      <c r="S52" s="5"/>
    </row>
    <row r="53" spans="1:19" ht="15" customHeight="1">
      <c r="A53" s="80"/>
      <c r="C53" s="21" t="s">
        <v>49</v>
      </c>
      <c r="D53" s="76">
        <f t="shared" si="3"/>
        <v>14149269</v>
      </c>
      <c r="E53" s="53">
        <v>1117523</v>
      </c>
      <c r="F53" s="53">
        <v>1277430</v>
      </c>
      <c r="G53" s="53">
        <v>1187137</v>
      </c>
      <c r="H53" s="53">
        <v>926034</v>
      </c>
      <c r="I53" s="53">
        <v>1064159</v>
      </c>
      <c r="J53" s="53">
        <v>1217134</v>
      </c>
      <c r="K53" s="53">
        <v>879739</v>
      </c>
      <c r="L53" s="53"/>
      <c r="M53" s="53">
        <v>1060691</v>
      </c>
      <c r="N53" s="53">
        <v>1161559</v>
      </c>
      <c r="O53" s="53">
        <v>1280583</v>
      </c>
      <c r="P53" s="53">
        <v>1784692</v>
      </c>
      <c r="Q53" s="53">
        <v>1192588</v>
      </c>
      <c r="R53" s="41"/>
      <c r="S53" s="41"/>
    </row>
    <row r="54" spans="1:19" ht="15" customHeight="1">
      <c r="A54" s="80" t="s">
        <v>65</v>
      </c>
      <c r="C54" s="41" t="s">
        <v>48</v>
      </c>
      <c r="D54" s="76">
        <f t="shared" si="3"/>
        <v>1490386</v>
      </c>
      <c r="E54" s="53">
        <v>115267</v>
      </c>
      <c r="F54" s="53">
        <v>121485</v>
      </c>
      <c r="G54" s="53">
        <v>123026</v>
      </c>
      <c r="H54" s="53">
        <v>99002</v>
      </c>
      <c r="I54" s="53">
        <v>113169</v>
      </c>
      <c r="J54" s="53">
        <v>133281</v>
      </c>
      <c r="K54" s="53">
        <v>108229</v>
      </c>
      <c r="L54" s="53"/>
      <c r="M54" s="53">
        <v>129287</v>
      </c>
      <c r="N54" s="53">
        <v>117822</v>
      </c>
      <c r="O54" s="53">
        <v>149823</v>
      </c>
      <c r="P54" s="53">
        <v>163823</v>
      </c>
      <c r="Q54" s="53">
        <v>116172</v>
      </c>
      <c r="R54" s="5"/>
      <c r="S54" s="5"/>
    </row>
    <row r="55" spans="1:19" ht="15" customHeight="1">
      <c r="A55" s="80"/>
      <c r="C55" s="21" t="s">
        <v>49</v>
      </c>
      <c r="D55" s="76">
        <f t="shared" si="3"/>
        <v>36764438</v>
      </c>
      <c r="E55" s="53">
        <v>3088299</v>
      </c>
      <c r="F55" s="53">
        <v>3120007</v>
      </c>
      <c r="G55" s="53">
        <v>2878559</v>
      </c>
      <c r="H55" s="53">
        <v>2479051</v>
      </c>
      <c r="I55" s="53">
        <v>2862938</v>
      </c>
      <c r="J55" s="53">
        <v>3427935</v>
      </c>
      <c r="K55" s="53">
        <v>2479721</v>
      </c>
      <c r="L55" s="53"/>
      <c r="M55" s="53">
        <v>2779950</v>
      </c>
      <c r="N55" s="53">
        <v>2892703</v>
      </c>
      <c r="O55" s="53">
        <v>3706224</v>
      </c>
      <c r="P55" s="53">
        <v>4124715</v>
      </c>
      <c r="Q55" s="53">
        <v>2924336</v>
      </c>
      <c r="R55" s="41"/>
      <c r="S55" s="41"/>
    </row>
    <row r="56" spans="1:19" ht="15" customHeight="1">
      <c r="A56" s="80" t="s">
        <v>66</v>
      </c>
      <c r="C56" s="41" t="s">
        <v>48</v>
      </c>
      <c r="D56" s="76">
        <f t="shared" si="3"/>
        <v>869283</v>
      </c>
      <c r="E56" s="53">
        <v>65356</v>
      </c>
      <c r="F56" s="53">
        <v>67301</v>
      </c>
      <c r="G56" s="53">
        <v>72377</v>
      </c>
      <c r="H56" s="53">
        <v>55539</v>
      </c>
      <c r="I56" s="53">
        <v>59995</v>
      </c>
      <c r="J56" s="53">
        <v>71347</v>
      </c>
      <c r="K56" s="53">
        <v>63039</v>
      </c>
      <c r="L56" s="53"/>
      <c r="M56" s="53">
        <v>95066</v>
      </c>
      <c r="N56" s="53">
        <v>65207</v>
      </c>
      <c r="O56" s="53">
        <v>83160</v>
      </c>
      <c r="P56" s="53">
        <v>95995</v>
      </c>
      <c r="Q56" s="53">
        <v>74901</v>
      </c>
      <c r="R56" s="5"/>
      <c r="S56" s="5"/>
    </row>
    <row r="57" spans="1:19" ht="15" customHeight="1">
      <c r="A57" s="80"/>
      <c r="C57" s="21" t="s">
        <v>49</v>
      </c>
      <c r="D57" s="76">
        <f t="shared" si="3"/>
        <v>17914938</v>
      </c>
      <c r="E57" s="53">
        <v>1451678</v>
      </c>
      <c r="F57" s="53">
        <v>1463502</v>
      </c>
      <c r="G57" s="53">
        <v>1358168</v>
      </c>
      <c r="H57" s="53">
        <v>1113772</v>
      </c>
      <c r="I57" s="53">
        <v>1324917</v>
      </c>
      <c r="J57" s="53">
        <v>1548656</v>
      </c>
      <c r="K57" s="53">
        <v>1199126</v>
      </c>
      <c r="L57" s="53"/>
      <c r="M57" s="53">
        <v>1654523</v>
      </c>
      <c r="N57" s="53">
        <v>1367430</v>
      </c>
      <c r="O57" s="53">
        <v>1749691</v>
      </c>
      <c r="P57" s="53">
        <v>2095044</v>
      </c>
      <c r="Q57" s="53">
        <v>1588431</v>
      </c>
      <c r="R57" s="41"/>
      <c r="S57" s="41"/>
    </row>
    <row r="58" spans="1:19" ht="15" customHeight="1">
      <c r="A58" s="80" t="s">
        <v>67</v>
      </c>
      <c r="C58" s="41" t="s">
        <v>48</v>
      </c>
      <c r="D58" s="76">
        <f t="shared" si="3"/>
        <v>488312</v>
      </c>
      <c r="E58" s="53">
        <v>40828</v>
      </c>
      <c r="F58" s="53">
        <v>48394</v>
      </c>
      <c r="G58" s="53">
        <v>42444</v>
      </c>
      <c r="H58" s="53">
        <v>28653</v>
      </c>
      <c r="I58" s="53">
        <v>32335</v>
      </c>
      <c r="J58" s="53">
        <v>40291</v>
      </c>
      <c r="K58" s="53">
        <v>33324</v>
      </c>
      <c r="L58" s="53"/>
      <c r="M58" s="53">
        <v>38015</v>
      </c>
      <c r="N58" s="53">
        <v>35493</v>
      </c>
      <c r="O58" s="53">
        <v>46258</v>
      </c>
      <c r="P58" s="53">
        <v>56429</v>
      </c>
      <c r="Q58" s="53">
        <v>45848</v>
      </c>
      <c r="R58" s="5"/>
      <c r="S58" s="5"/>
    </row>
    <row r="59" spans="1:19" ht="15" customHeight="1">
      <c r="A59" s="80"/>
      <c r="C59" s="21" t="s">
        <v>49</v>
      </c>
      <c r="D59" s="76">
        <f t="shared" si="3"/>
        <v>9394027</v>
      </c>
      <c r="E59" s="53">
        <v>892950</v>
      </c>
      <c r="F59" s="53">
        <v>976540</v>
      </c>
      <c r="G59" s="53">
        <v>771920</v>
      </c>
      <c r="H59" s="53">
        <v>532223</v>
      </c>
      <c r="I59" s="53">
        <v>655245</v>
      </c>
      <c r="J59" s="53">
        <v>748190</v>
      </c>
      <c r="K59" s="53">
        <v>577201</v>
      </c>
      <c r="L59" s="53"/>
      <c r="M59" s="53">
        <v>630347</v>
      </c>
      <c r="N59" s="53">
        <v>672527</v>
      </c>
      <c r="O59" s="53">
        <v>861684</v>
      </c>
      <c r="P59" s="53">
        <v>1116987</v>
      </c>
      <c r="Q59" s="53">
        <v>958213</v>
      </c>
      <c r="R59" s="41"/>
      <c r="S59" s="41"/>
    </row>
    <row r="60" spans="1:19" ht="15" customHeight="1">
      <c r="A60" s="80" t="s">
        <v>68</v>
      </c>
      <c r="C60" s="41" t="s">
        <v>48</v>
      </c>
      <c r="D60" s="76">
        <f t="shared" si="3"/>
        <v>1317649</v>
      </c>
      <c r="E60" s="53">
        <v>89166</v>
      </c>
      <c r="F60" s="53">
        <v>100607</v>
      </c>
      <c r="G60" s="53">
        <v>112599</v>
      </c>
      <c r="H60" s="53">
        <v>86064</v>
      </c>
      <c r="I60" s="53">
        <v>109557</v>
      </c>
      <c r="J60" s="53">
        <v>108636</v>
      </c>
      <c r="K60" s="53">
        <v>100062</v>
      </c>
      <c r="L60" s="53"/>
      <c r="M60" s="53">
        <v>124927</v>
      </c>
      <c r="N60" s="53">
        <v>102393</v>
      </c>
      <c r="O60" s="53">
        <v>131133</v>
      </c>
      <c r="P60" s="53">
        <v>143288</v>
      </c>
      <c r="Q60" s="53">
        <v>109217</v>
      </c>
      <c r="R60" s="5"/>
      <c r="S60" s="5"/>
    </row>
    <row r="61" spans="1:19" ht="15" customHeight="1">
      <c r="A61" s="84"/>
      <c r="C61" s="21" t="s">
        <v>49</v>
      </c>
      <c r="D61" s="76">
        <f t="shared" si="3"/>
        <v>28652464</v>
      </c>
      <c r="E61" s="53">
        <v>2021548</v>
      </c>
      <c r="F61" s="53">
        <v>2069951</v>
      </c>
      <c r="G61" s="53">
        <v>2323709</v>
      </c>
      <c r="H61" s="53">
        <v>1978586</v>
      </c>
      <c r="I61" s="53">
        <v>2387900</v>
      </c>
      <c r="J61" s="53">
        <v>2390695</v>
      </c>
      <c r="K61" s="53">
        <v>1951105</v>
      </c>
      <c r="L61" s="53"/>
      <c r="M61" s="53">
        <v>2513591</v>
      </c>
      <c r="N61" s="53">
        <v>2300444</v>
      </c>
      <c r="O61" s="53">
        <v>3057321</v>
      </c>
      <c r="P61" s="53">
        <v>3189258</v>
      </c>
      <c r="Q61" s="53">
        <v>2468356</v>
      </c>
      <c r="R61" s="41"/>
      <c r="S61" s="41"/>
    </row>
    <row r="62" spans="1:19" ht="15" customHeight="1">
      <c r="A62" s="80" t="s">
        <v>69</v>
      </c>
      <c r="B62" s="34"/>
      <c r="C62" s="41" t="s">
        <v>48</v>
      </c>
      <c r="D62" s="76">
        <f t="shared" si="3"/>
        <v>123586</v>
      </c>
      <c r="E62" s="53">
        <v>9619</v>
      </c>
      <c r="F62" s="53">
        <v>10977</v>
      </c>
      <c r="G62" s="53">
        <v>12946</v>
      </c>
      <c r="H62" s="53">
        <v>8761</v>
      </c>
      <c r="I62" s="53">
        <v>10623</v>
      </c>
      <c r="J62" s="53">
        <v>9680</v>
      </c>
      <c r="K62" s="53">
        <v>7308</v>
      </c>
      <c r="L62" s="53"/>
      <c r="M62" s="53">
        <v>9466</v>
      </c>
      <c r="N62" s="53">
        <v>8778</v>
      </c>
      <c r="O62" s="53">
        <v>11692</v>
      </c>
      <c r="P62" s="53">
        <v>12677</v>
      </c>
      <c r="Q62" s="53">
        <v>11059</v>
      </c>
      <c r="R62" s="5"/>
      <c r="S62" s="5"/>
    </row>
    <row r="63" spans="1:19" ht="15" customHeight="1">
      <c r="A63" s="81"/>
      <c r="B63" s="54"/>
      <c r="C63" s="55" t="s">
        <v>49</v>
      </c>
      <c r="D63" s="77">
        <f t="shared" si="3"/>
        <v>2531260</v>
      </c>
      <c r="E63" s="56">
        <v>202307</v>
      </c>
      <c r="F63" s="56">
        <v>213387</v>
      </c>
      <c r="G63" s="56">
        <v>249625</v>
      </c>
      <c r="H63" s="56">
        <v>190137</v>
      </c>
      <c r="I63" s="56">
        <v>216226</v>
      </c>
      <c r="J63" s="56">
        <v>195406</v>
      </c>
      <c r="K63" s="56">
        <v>146467</v>
      </c>
      <c r="L63" s="57"/>
      <c r="M63" s="56">
        <v>196860</v>
      </c>
      <c r="N63" s="56">
        <v>178906</v>
      </c>
      <c r="O63" s="57">
        <v>245074</v>
      </c>
      <c r="P63" s="56">
        <v>267325</v>
      </c>
      <c r="Q63" s="56">
        <v>229540</v>
      </c>
      <c r="R63" s="7"/>
      <c r="S63" s="7"/>
    </row>
    <row r="64" spans="1:7" ht="15" customHeight="1">
      <c r="A64" s="34" t="s">
        <v>70</v>
      </c>
      <c r="B64" s="34"/>
      <c r="C64" s="34"/>
      <c r="D64" s="34"/>
      <c r="E64" s="34"/>
      <c r="F64" s="34"/>
      <c r="G64" s="34"/>
    </row>
    <row r="65" spans="1:7" ht="15" customHeight="1">
      <c r="A65" s="34" t="s">
        <v>51</v>
      </c>
      <c r="B65" s="34"/>
      <c r="C65" s="34"/>
      <c r="D65" s="34"/>
      <c r="E65" s="34"/>
      <c r="F65" s="34"/>
      <c r="G65" s="34"/>
    </row>
    <row r="66" spans="2:7" ht="15" customHeight="1">
      <c r="B66" s="34"/>
      <c r="C66" s="34"/>
      <c r="D66" s="34"/>
      <c r="E66" s="34"/>
      <c r="F66" s="34"/>
      <c r="G66" s="34"/>
    </row>
  </sheetData>
  <sheetProtection/>
  <mergeCells count="79">
    <mergeCell ref="L46:M47"/>
    <mergeCell ref="K46:K47"/>
    <mergeCell ref="J46:J47"/>
    <mergeCell ref="I46:I47"/>
    <mergeCell ref="H46:H47"/>
    <mergeCell ref="G46:G47"/>
    <mergeCell ref="A20:I20"/>
    <mergeCell ref="H22:H23"/>
    <mergeCell ref="G22:G23"/>
    <mergeCell ref="F22:F23"/>
    <mergeCell ref="E22:E23"/>
    <mergeCell ref="D22:D23"/>
    <mergeCell ref="A22:C23"/>
    <mergeCell ref="O6:O7"/>
    <mergeCell ref="P6:Q6"/>
    <mergeCell ref="R6:R7"/>
    <mergeCell ref="I6:I7"/>
    <mergeCell ref="M9:N9"/>
    <mergeCell ref="A4:I4"/>
    <mergeCell ref="G6:G7"/>
    <mergeCell ref="H6:H7"/>
    <mergeCell ref="M10:N10"/>
    <mergeCell ref="M11:N11"/>
    <mergeCell ref="M8:N8"/>
    <mergeCell ref="A2:R2"/>
    <mergeCell ref="A6:A7"/>
    <mergeCell ref="E6:E7"/>
    <mergeCell ref="F6:F7"/>
    <mergeCell ref="N4:R4"/>
    <mergeCell ref="C6:D6"/>
    <mergeCell ref="K6:N7"/>
    <mergeCell ref="M16:N16"/>
    <mergeCell ref="M22:N22"/>
    <mergeCell ref="M23:N23"/>
    <mergeCell ref="M17:N17"/>
    <mergeCell ref="M12:N12"/>
    <mergeCell ref="M13:N13"/>
    <mergeCell ref="M14:N14"/>
    <mergeCell ref="M15:N15"/>
    <mergeCell ref="K19:K20"/>
    <mergeCell ref="M19:N19"/>
    <mergeCell ref="M20:N20"/>
    <mergeCell ref="K24:K25"/>
    <mergeCell ref="M24:N24"/>
    <mergeCell ref="M25:N25"/>
    <mergeCell ref="M29:N29"/>
    <mergeCell ref="M30:N30"/>
    <mergeCell ref="A28:C28"/>
    <mergeCell ref="A29:C29"/>
    <mergeCell ref="A30:C30"/>
    <mergeCell ref="M26:N26"/>
    <mergeCell ref="M27:N27"/>
    <mergeCell ref="A26:C26"/>
    <mergeCell ref="A27:C27"/>
    <mergeCell ref="M31:N31"/>
    <mergeCell ref="K33:N33"/>
    <mergeCell ref="A31:C31"/>
    <mergeCell ref="A34:C34"/>
    <mergeCell ref="A32:C32"/>
    <mergeCell ref="A33:C33"/>
    <mergeCell ref="S46:S47"/>
    <mergeCell ref="R46:R47"/>
    <mergeCell ref="A44:S44"/>
    <mergeCell ref="D46:D47"/>
    <mergeCell ref="Q46:Q47"/>
    <mergeCell ref="P46:P47"/>
    <mergeCell ref="O46:O47"/>
    <mergeCell ref="N46:N47"/>
    <mergeCell ref="F46:F47"/>
    <mergeCell ref="E46:E47"/>
    <mergeCell ref="A24:C24"/>
    <mergeCell ref="A62:A63"/>
    <mergeCell ref="A46:C47"/>
    <mergeCell ref="A52:A53"/>
    <mergeCell ref="A54:A55"/>
    <mergeCell ref="A56:A57"/>
    <mergeCell ref="A49:A50"/>
    <mergeCell ref="A58:A59"/>
    <mergeCell ref="A60:A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2011-11-30T08:10:17Z</cp:lastPrinted>
  <dcterms:created xsi:type="dcterms:W3CDTF">1998-03-26T00:56:00Z</dcterms:created>
  <dcterms:modified xsi:type="dcterms:W3CDTF">2013-06-06T04:58:19Z</dcterms:modified>
  <cp:category/>
  <cp:version/>
  <cp:contentType/>
  <cp:contentStatus/>
</cp:coreProperties>
</file>