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326" windowWidth="14955" windowHeight="7995" activeTab="6"/>
  </bookViews>
  <sheets>
    <sheet name="３６" sheetId="1" r:id="rId1"/>
    <sheet name="３８" sheetId="2" r:id="rId2"/>
    <sheet name="４０" sheetId="3" r:id="rId3"/>
    <sheet name="４２" sheetId="4" r:id="rId4"/>
    <sheet name="４４" sheetId="5" r:id="rId5"/>
    <sheet name="４６" sheetId="6" r:id="rId6"/>
    <sheet name="４８" sheetId="7" r:id="rId7"/>
  </sheets>
  <externalReferences>
    <externalReference r:id="rId10"/>
    <externalReference r:id="rId11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2">'４０'!$A$1:$W$60</definedName>
    <definedName name="_xlnm.Print_Area" localSheetId="3">'４２'!$B$1:$AF$67</definedName>
    <definedName name="_xlnm.Print_Area" localSheetId="6">'４８'!$A$1:$Z$43</definedName>
  </definedNames>
  <calcPr fullCalcOnLoad="1"/>
</workbook>
</file>

<file path=xl/sharedStrings.xml><?xml version="1.0" encoding="utf-8"?>
<sst xmlns="http://schemas.openxmlformats.org/spreadsheetml/2006/main" count="1149" uniqueCount="525">
  <si>
    <t>５　　　　農　　　　　業　</t>
  </si>
  <si>
    <t>２３　農業経営体数及び農家数</t>
  </si>
  <si>
    <t>(単位：経営体)</t>
  </si>
  <si>
    <t>市町村別</t>
  </si>
  <si>
    <t>法　　人　　化　　し　　て　　い　　る</t>
  </si>
  <si>
    <t>法人化し
ていない</t>
  </si>
  <si>
    <t>農事組合
法　　人</t>
  </si>
  <si>
    <t>会社</t>
  </si>
  <si>
    <t>各種団体</t>
  </si>
  <si>
    <t>計</t>
  </si>
  <si>
    <t>個人経営体</t>
  </si>
  <si>
    <t>-</t>
  </si>
  <si>
    <t>資料　農林水産省「農林業センサス」</t>
  </si>
  <si>
    <t>２３　農業経営体数及び農家数（つづき）</t>
  </si>
  <si>
    <t>（単位：戸）</t>
  </si>
  <si>
    <t>年　　次</t>
  </si>
  <si>
    <t>総　　　農　　　家　　　数</t>
  </si>
  <si>
    <t>販　　　売　　　農　　　家</t>
  </si>
  <si>
    <t>自　　給　　的　　農　　家</t>
  </si>
  <si>
    <t>県　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</si>
  <si>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</si>
  <si>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</si>
  <si>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</si>
  <si>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</si>
  <si>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</si>
  <si>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</si>
  <si>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</si>
  <si>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江沼郡</t>
  </si>
  <si>
    <t>兼　　　　業　　　　農　　　　家</t>
  </si>
  <si>
    <t>山中町</t>
  </si>
  <si>
    <t>計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</si>
  <si>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</si>
  <si>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</si>
  <si>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</si>
  <si>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</si>
  <si>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</si>
  <si>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</si>
  <si>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</si>
  <si>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</si>
  <si>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富来町</t>
  </si>
  <si>
    <t>志雄町</t>
  </si>
  <si>
    <t>志賀町</t>
  </si>
  <si>
    <t>押水町</t>
  </si>
  <si>
    <t>0.5ha未満</t>
  </si>
  <si>
    <t>0.5～1.0</t>
  </si>
  <si>
    <t>5.0ha以上</t>
  </si>
  <si>
    <t>鹿島郡</t>
  </si>
  <si>
    <t>鳥屋町</t>
  </si>
  <si>
    <t>鹿島町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</si>
  <si>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</si>
  <si>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</si>
  <si>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</si>
  <si>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</si>
  <si>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</si>
  <si>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</si>
  <si>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</si>
  <si>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</si>
  <si>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男</t>
  </si>
  <si>
    <t>女</t>
  </si>
  <si>
    <t>農  業 37</t>
  </si>
  <si>
    <t>市町村別</t>
  </si>
  <si>
    <t>総農家数</t>
  </si>
  <si>
    <t xml:space="preserve">販　　　　売　　　　農　　　　家 </t>
  </si>
  <si>
    <t>自給的農家</t>
  </si>
  <si>
    <t>平成</t>
  </si>
  <si>
    <t>年</t>
  </si>
  <si>
    <t>計</t>
  </si>
  <si>
    <t>白山市</t>
  </si>
  <si>
    <t>能美市</t>
  </si>
  <si>
    <t>２４　　農 家 数 及 び 農 家 人 口（つ づ き）</t>
  </si>
  <si>
    <t>（単位：人）</t>
  </si>
  <si>
    <t>資料　農林水産省「2005年農林業センサス」</t>
  </si>
  <si>
    <t>（単位：人）</t>
  </si>
  <si>
    <t>0.1ha</t>
  </si>
  <si>
    <t>0.1～</t>
  </si>
  <si>
    <t>0.5～</t>
  </si>
  <si>
    <t>1.0～</t>
  </si>
  <si>
    <t>1.5～</t>
  </si>
  <si>
    <t>2.0～</t>
  </si>
  <si>
    <t>2.5～</t>
  </si>
  <si>
    <t>3.0～</t>
  </si>
  <si>
    <t>4.0～</t>
  </si>
  <si>
    <t>5.0～</t>
  </si>
  <si>
    <t>10.0ha</t>
  </si>
  <si>
    <t>1.0</t>
  </si>
  <si>
    <t>2.0</t>
  </si>
  <si>
    <t>2.5</t>
  </si>
  <si>
    <t>3.0</t>
  </si>
  <si>
    <t>4.0</t>
  </si>
  <si>
    <t>5.0</t>
  </si>
  <si>
    <t>10.0</t>
  </si>
  <si>
    <t>２５　　市 　　町　 　村　 　別　 　農　　　家　 　数（つづき）</t>
  </si>
  <si>
    <t>２５　　市 　　町　 　村　 　別　 　農　　家　 　数（つづき）</t>
  </si>
  <si>
    <t>（単位：台）</t>
  </si>
  <si>
    <t>15馬力未満</t>
  </si>
  <si>
    <t>30馬力以上</t>
  </si>
  <si>
    <t>かほく市</t>
  </si>
  <si>
    <t>白山市</t>
  </si>
  <si>
    <t>能美市</t>
  </si>
  <si>
    <t>２７　市町村別経営耕地と耕作放棄地（総農家、土地持ち非農家）</t>
  </si>
  <si>
    <t>農家(世帯)数：戸(世帯)</t>
  </si>
  <si>
    <t>単位</t>
  </si>
  <si>
    <t>土地持ち非農家</t>
  </si>
  <si>
    <t>販　売　農　家</t>
  </si>
  <si>
    <t>自　給　的　農　家</t>
  </si>
  <si>
    <t>農家数</t>
  </si>
  <si>
    <t>世帯員数</t>
  </si>
  <si>
    <t>男</t>
  </si>
  <si>
    <t>女</t>
  </si>
  <si>
    <t>面　積</t>
  </si>
  <si>
    <t>資料　農林水産省「2005年農林業センサス」</t>
  </si>
  <si>
    <t>（単位：ｔ）</t>
  </si>
  <si>
    <t>米</t>
  </si>
  <si>
    <t>小　　　　　　　　麦</t>
  </si>
  <si>
    <t>六　　条　　大　　麦</t>
  </si>
  <si>
    <t>作付面積</t>
  </si>
  <si>
    <t>収 穫 量</t>
  </si>
  <si>
    <t>kg</t>
  </si>
  <si>
    <t>麦　　　類</t>
  </si>
  <si>
    <t>小　　麦</t>
  </si>
  <si>
    <t>x</t>
  </si>
  <si>
    <t>ｘ</t>
  </si>
  <si>
    <t>六条大麦</t>
  </si>
  <si>
    <t>い　も　類</t>
  </si>
  <si>
    <t>かんしょ</t>
  </si>
  <si>
    <t>…</t>
  </si>
  <si>
    <t>豆　　　類</t>
  </si>
  <si>
    <t>大　　豆</t>
  </si>
  <si>
    <t>小　　豆</t>
  </si>
  <si>
    <t>野　　　菜</t>
  </si>
  <si>
    <t>だいこん</t>
  </si>
  <si>
    <t>かぶ</t>
  </si>
  <si>
    <t>にんじん</t>
  </si>
  <si>
    <t>ごぼう</t>
  </si>
  <si>
    <t>れんこん</t>
  </si>
  <si>
    <t>さといも</t>
  </si>
  <si>
    <t>やまのいも</t>
  </si>
  <si>
    <t>はくさい</t>
  </si>
  <si>
    <t>キャベツ</t>
  </si>
  <si>
    <t>ほうれんそう</t>
  </si>
  <si>
    <t>ねぎ</t>
  </si>
  <si>
    <t>たまねぎ</t>
  </si>
  <si>
    <t>なす</t>
  </si>
  <si>
    <t>トマト</t>
  </si>
  <si>
    <t>きゅうり</t>
  </si>
  <si>
    <t>かぼちゃ</t>
  </si>
  <si>
    <t>ピーマン</t>
  </si>
  <si>
    <t>さやえんどう</t>
  </si>
  <si>
    <t>中能登町</t>
  </si>
  <si>
    <t>えだまめ</t>
  </si>
  <si>
    <t>さやいんげん</t>
  </si>
  <si>
    <t>鳳珠郡</t>
  </si>
  <si>
    <t>いちご</t>
  </si>
  <si>
    <t>能登町</t>
  </si>
  <si>
    <t>すいか</t>
  </si>
  <si>
    <t>メロン</t>
  </si>
  <si>
    <t>レタス</t>
  </si>
  <si>
    <t>ブロッコリー</t>
  </si>
  <si>
    <t>たけのこ</t>
  </si>
  <si>
    <t>果　　　樹</t>
  </si>
  <si>
    <t>り ん ご</t>
  </si>
  <si>
    <t>ぶどう</t>
  </si>
  <si>
    <t>日本なし</t>
  </si>
  <si>
    <t>もも</t>
  </si>
  <si>
    <t>うめ</t>
  </si>
  <si>
    <t>かき</t>
  </si>
  <si>
    <t>くり</t>
  </si>
  <si>
    <t>キウイフルーツ</t>
  </si>
  <si>
    <t>工芸農作物</t>
  </si>
  <si>
    <t>葉たばこ</t>
  </si>
  <si>
    <t>茶（未乾燥）</t>
  </si>
  <si>
    <t>白山市</t>
  </si>
  <si>
    <t>能美市</t>
  </si>
  <si>
    <t>宝達志水町</t>
  </si>
  <si>
    <t>資料　北陸農政局統計部「石川農林水産統計年報（農林編）」</t>
  </si>
  <si>
    <t>肉　用　牛</t>
  </si>
  <si>
    <t>豚</t>
  </si>
  <si>
    <t>採　卵　鶏</t>
  </si>
  <si>
    <t>ブロイラー</t>
  </si>
  <si>
    <t>（頭）</t>
  </si>
  <si>
    <t>（千羽）</t>
  </si>
  <si>
    <t>X</t>
  </si>
  <si>
    <t>資料　北陸農政局統計部「石川農林水産統計年報（農林編）」</t>
  </si>
  <si>
    <t>（kg）</t>
  </si>
  <si>
    <t>（ｔ）</t>
  </si>
  <si>
    <t>生 産 量</t>
  </si>
  <si>
    <t>飲用牛乳等</t>
  </si>
  <si>
    <t>年　　  次</t>
  </si>
  <si>
    <t>乳　用　牛</t>
  </si>
  <si>
    <t>（単位：ｔ）</t>
  </si>
  <si>
    <t>その他</t>
  </si>
  <si>
    <t>項　　　　　　目</t>
  </si>
  <si>
    <t>〃</t>
  </si>
  <si>
    <t>３３　　農　　業　　経　　営</t>
  </si>
  <si>
    <t>(単位）</t>
  </si>
  <si>
    <t>全国</t>
  </si>
  <si>
    <t>北陸</t>
  </si>
  <si>
    <t>石川</t>
  </si>
  <si>
    <t>集計戸数</t>
  </si>
  <si>
    <t>戸</t>
  </si>
  <si>
    <t>農　業</t>
  </si>
  <si>
    <t>粗収益</t>
  </si>
  <si>
    <t>千円</t>
  </si>
  <si>
    <t>経営費</t>
  </si>
  <si>
    <t>所得</t>
  </si>
  <si>
    <t>収入</t>
  </si>
  <si>
    <t>支出</t>
  </si>
  <si>
    <t>農　外</t>
  </si>
  <si>
    <t>年金等の収入</t>
  </si>
  <si>
    <t>総所得</t>
  </si>
  <si>
    <t>租税公課諸負担</t>
  </si>
  <si>
    <t>可処分所得</t>
  </si>
  <si>
    <t>人</t>
  </si>
  <si>
    <t>経営耕地面積</t>
  </si>
  <si>
    <t>借入地</t>
  </si>
  <si>
    <t>自営農業労働時間</t>
  </si>
  <si>
    <t>時間</t>
  </si>
  <si>
    <t>農業負担分</t>
  </si>
  <si>
    <t>農業粗収益の内訳</t>
  </si>
  <si>
    <t>合計</t>
  </si>
  <si>
    <t>作物収入</t>
  </si>
  <si>
    <t>稲作</t>
  </si>
  <si>
    <t>野菜</t>
  </si>
  <si>
    <t>果樹</t>
  </si>
  <si>
    <t>畜産収入</t>
  </si>
  <si>
    <t>３３　　　農　　業　　経　　営　　（つづき）</t>
  </si>
  <si>
    <t>単位：千円</t>
  </si>
  <si>
    <t>（単位）</t>
  </si>
  <si>
    <t>麦類</t>
  </si>
  <si>
    <t>豆類</t>
  </si>
  <si>
    <t>大豆</t>
  </si>
  <si>
    <t>農業現金収入</t>
  </si>
  <si>
    <t>水稲</t>
  </si>
  <si>
    <t>田作麦類</t>
  </si>
  <si>
    <t>田作豆類</t>
  </si>
  <si>
    <t>農業雇用労賃</t>
  </si>
  <si>
    <t>肥料</t>
  </si>
  <si>
    <t>農業薬剤</t>
  </si>
  <si>
    <t>光熱動力</t>
  </si>
  <si>
    <t>農機具・農用自動車</t>
  </si>
  <si>
    <t>建物</t>
  </si>
  <si>
    <t>作付面積</t>
  </si>
  <si>
    <t>水田作延べ</t>
  </si>
  <si>
    <t>賃借料</t>
  </si>
  <si>
    <t>作業委託料</t>
  </si>
  <si>
    <t>土地改良・水利費</t>
  </si>
  <si>
    <t>支払小作料</t>
  </si>
  <si>
    <t>生産量</t>
  </si>
  <si>
    <t>農業現金支出</t>
  </si>
  <si>
    <t>減価償却費</t>
  </si>
  <si>
    <t xml:space="preserve">38 農  業 </t>
  </si>
  <si>
    <t>農  業 41</t>
  </si>
  <si>
    <t>42 農  業</t>
  </si>
  <si>
    <t>44 農  業</t>
  </si>
  <si>
    <t>農  業 47</t>
  </si>
  <si>
    <t>〃</t>
  </si>
  <si>
    <t>1)</t>
  </si>
  <si>
    <t>a</t>
  </si>
  <si>
    <t>-</t>
  </si>
  <si>
    <t>-</t>
  </si>
  <si>
    <t>a</t>
  </si>
  <si>
    <t>kg</t>
  </si>
  <si>
    <t>　</t>
  </si>
  <si>
    <t>36 農  業</t>
  </si>
  <si>
    <t>地方公共団
体・財産区</t>
  </si>
  <si>
    <t>48 農  業</t>
  </si>
  <si>
    <t>農  業 49</t>
  </si>
  <si>
    <t>46 農  業</t>
  </si>
  <si>
    <t>…</t>
  </si>
  <si>
    <t>３１　　成  鶏  め  す  羽  数  及  び  産  卵  量</t>
  </si>
  <si>
    <t>成  鶏  め  す  羽  数</t>
  </si>
  <si>
    <t>一 羽 当 た り 産 卵 量</t>
  </si>
  <si>
    <t>３２　　生　乳　生　産　量　及　び　用　途　別　処　理　量</t>
  </si>
  <si>
    <t>乳 製 品</t>
  </si>
  <si>
    <t>農  業 45</t>
  </si>
  <si>
    <t>２８　　農　 作 　物 　収　 穫　 量</t>
  </si>
  <si>
    <t>農　    作    　物</t>
  </si>
  <si>
    <t>米</t>
  </si>
  <si>
    <t>ばれいしょ</t>
  </si>
  <si>
    <t>スイートコーン</t>
  </si>
  <si>
    <t>農  業 43</t>
  </si>
  <si>
    <t>市町村別</t>
  </si>
  <si>
    <t>乗　用　型　ト　ラ　ク　タ　ー</t>
  </si>
  <si>
    <t>40 農  業</t>
  </si>
  <si>
    <t>資料　農林水産省「2005年農林業センサス」</t>
  </si>
  <si>
    <t>農  業 39</t>
  </si>
  <si>
    <t>兼　　　　　　　業</t>
  </si>
  <si>
    <t>資料　 北陸農政局統計部「石川農林水産統計年報（農林編）」</t>
  </si>
  <si>
    <t>２４　　農 家 数 及 び 農 家 人 口（つ づ き）</t>
  </si>
  <si>
    <t>販　 売 　農　 家</t>
  </si>
  <si>
    <t>専　 業　 農　 家</t>
  </si>
  <si>
    <t>資料 　北陸農政局統計部「石川農林水産統計年報（農林編）」</t>
  </si>
  <si>
    <t>２４　　農  家  数  及  び  農  家  人  口</t>
  </si>
  <si>
    <t>かほく市</t>
  </si>
  <si>
    <t>(1) 農業経営体数(組織形態別経営体数)（平成17年2月1日現在）</t>
  </si>
  <si>
    <t>小　  計</t>
  </si>
  <si>
    <t>その他の
法　　人</t>
  </si>
  <si>
    <t>(2) 農業経営体数及び農家数</t>
  </si>
  <si>
    <r>
      <t>(単位；</t>
    </r>
    <r>
      <rPr>
        <sz val="9"/>
        <rFont val="ＭＳ Ｐゴシック"/>
        <family val="3"/>
      </rPr>
      <t>経営体､戸)</t>
    </r>
  </si>
  <si>
    <t>(2)　専   兼   業   別   農   家   数（販 売 農 家）</t>
  </si>
  <si>
    <t>第1種兼業農家</t>
  </si>
  <si>
    <t>第2種兼業農家</t>
  </si>
  <si>
    <t>(3)　経営耕地面積規模別農家数（販売農家）</t>
  </si>
  <si>
    <t>13</t>
  </si>
  <si>
    <t>(4)　農  家  人  口  及  び  農  業  労  働  力（販売農家）</t>
  </si>
  <si>
    <t>実世帯数</t>
  </si>
  <si>
    <t>面積③</t>
  </si>
  <si>
    <t>耕作放棄地</t>
  </si>
  <si>
    <t>総　　　　　農　　　　　家</t>
  </si>
  <si>
    <t>実農家数</t>
  </si>
  <si>
    <t>経営耕地</t>
  </si>
  <si>
    <t>面積①</t>
  </si>
  <si>
    <t>面積②</t>
  </si>
  <si>
    <t>２９　　市 町 別 米、小 麦 及 び 大 麦 収 穫 量</t>
  </si>
  <si>
    <t>年次及び
市 町 別</t>
  </si>
  <si>
    <t>14</t>
  </si>
  <si>
    <t>15</t>
  </si>
  <si>
    <t>16</t>
  </si>
  <si>
    <t>17</t>
  </si>
  <si>
    <t>３０　　家　畜　飼　養　頭　羽　数 (各年2月1日現在）</t>
  </si>
  <si>
    <t>産　　 卵 　　量</t>
  </si>
  <si>
    <t>平成 16 年</t>
  </si>
  <si>
    <t>17 年</t>
  </si>
  <si>
    <t>(1)   経営形態別経営統計（販売農家1戸当たり）</t>
  </si>
  <si>
    <t>(2)  個別経営の営農類型別経営統計（水田作経営）</t>
  </si>
  <si>
    <t>　 2）月平均農業経営関与者とは、農業経営主夫婦及び年間60日以上当該農家の農業に従事する世帯員である。</t>
  </si>
  <si>
    <t xml:space="preserve">   3）農業専従者とは、年間150日以上当該農家の農業に従事する世帯員である。</t>
  </si>
  <si>
    <t xml:space="preserve">   4）農業固定資産額は、農業固定資産の年初め現在価（土地を除く）＋購入額である。</t>
  </si>
  <si>
    <t>経 営 収 支 の 総 括</t>
  </si>
  <si>
    <t>経   営   の   概   要</t>
  </si>
  <si>
    <t>農   業   経   営   費</t>
  </si>
  <si>
    <t>農   業   粗   収   益</t>
  </si>
  <si>
    <t>3) 農   業   専   従   者</t>
  </si>
  <si>
    <t>専　  業</t>
  </si>
  <si>
    <t xml:space="preserve">販　　　     　売　  　　　   農　  　　　   家 </t>
  </si>
  <si>
    <t>注  1  販売農家とは、経営耕地面積が30アール以上又は農産物販売金額が50万円以上の農家をいう。</t>
  </si>
  <si>
    <t xml:space="preserve">    3  自給的農家とは、経営耕地面積が30アール未満かつ農産物販売金額が50万円未満の農家をいう。</t>
  </si>
  <si>
    <t>第1種</t>
  </si>
  <si>
    <t>第2種</t>
  </si>
  <si>
    <t>う　　ち　　農　　業　　就　　業　　人　　口　　2)</t>
  </si>
  <si>
    <t>うち基幹的農業従事者数　3)</t>
  </si>
  <si>
    <t>15～30</t>
  </si>
  <si>
    <t>動　　力
防 除 機</t>
  </si>
  <si>
    <t>動　　力
田 植 機</t>
  </si>
  <si>
    <t>コンバイン</t>
  </si>
  <si>
    <t>乗　用　型
ス ピ ー ド
スプレイヤー</t>
  </si>
  <si>
    <t>２６ 　市町村別農業用機械所有台数（販売農家）（平成17年2月1日現在）</t>
  </si>
  <si>
    <t>面　  積：a　</t>
  </si>
  <si>
    <t>世帯員数 ：人</t>
  </si>
  <si>
    <t>面　積
①+②</t>
  </si>
  <si>
    <t>農家数</t>
  </si>
  <si>
    <t>平成 13年</t>
  </si>
  <si>
    <t>14   年</t>
  </si>
  <si>
    <t>15   年</t>
  </si>
  <si>
    <t>16   年</t>
  </si>
  <si>
    <t>17   年</t>
  </si>
  <si>
    <t>注　生産者等の面接調査、巡回調査などによる。</t>
  </si>
  <si>
    <t>注  単位未満切り下げの関係で計と内訳が一致しないことがある。</t>
  </si>
  <si>
    <t>採卵鶏には、種鶏を含めていない。</t>
  </si>
  <si>
    <t>資料</t>
  </si>
  <si>
    <t>北陸農政局統計部「石川農林水産統計年報（農林編）」</t>
  </si>
  <si>
    <t>注　</t>
  </si>
  <si>
    <t>注  　一羽当たり産卵量は、産卵量を成鶏めす羽数で除した値である。</t>
  </si>
  <si>
    <t>資料  　北陸農政局統計部「石川農林水産統計年報（農林編）」</t>
  </si>
  <si>
    <t>2) 月平均農業経営関与者</t>
  </si>
  <si>
    <t>関農
連業
事生
業産</t>
  </si>
  <si>
    <t>平  成  16  年</t>
  </si>
  <si>
    <t>17     年</t>
  </si>
  <si>
    <t>全  国</t>
  </si>
  <si>
    <t>北  陸</t>
  </si>
  <si>
    <t>石  川</t>
  </si>
  <si>
    <t>平　成 16 年</t>
  </si>
  <si>
    <t>17 　　年</t>
  </si>
  <si>
    <t>全　国</t>
  </si>
  <si>
    <t>北　陸</t>
  </si>
  <si>
    <t>石　川</t>
  </si>
  <si>
    <t>(1)   販 売 農 家（専 兼 業 別）、自 給 的 農 家 別 農 家 数（平成17年2月1日現在）</t>
  </si>
  <si>
    <t>(2)  　経 営 耕 地 面 積 規 模 別 農 家 数（販 売 農 家）　（平成17年2月1日現在）</t>
  </si>
  <si>
    <t>総 数</t>
  </si>
  <si>
    <t>項　　　　　目</t>
  </si>
  <si>
    <t>項　　  目</t>
  </si>
  <si>
    <t>種   苗 ・ 苗   木</t>
  </si>
  <si>
    <t>―</t>
  </si>
  <si>
    <t>(1)　　総　　　　農　　　　家　    　　数</t>
  </si>
  <si>
    <t>注 1　 各年の数値は1月1日現在。ただし、平成12年及び17年は2月1日現在「農林業センサス」数値。</t>
  </si>
  <si>
    <t xml:space="preserve">   2 　平成12年及び17年値以外は、ラウンドのため計と内訳が合わない場合がある。</t>
  </si>
  <si>
    <t>注 1　 各年の数値は1月1日現在。ただし、平成12年及び17年は2月1日現在「農林業センサス」数値。</t>
  </si>
  <si>
    <t>12</t>
  </si>
  <si>
    <t>1.0～1.5</t>
  </si>
  <si>
    <t>1.5～2.0</t>
  </si>
  <si>
    <t>2.0～2.5</t>
  </si>
  <si>
    <t>2.5～3.0</t>
  </si>
  <si>
    <t>3.0～4.0</t>
  </si>
  <si>
    <t>4.0～5.0</t>
  </si>
  <si>
    <t>13</t>
  </si>
  <si>
    <t>注 1 　各年の数値は1月1日現在。ただし、平成12年及び17年は2月1日現在「農林業センサス」数値。</t>
  </si>
  <si>
    <t>う　　ち　　農　　業　　就　　業　　人　　口</t>
  </si>
  <si>
    <t>　 2 　平成12年及び17年値以外は、ラウンドのため計と内訳が合わない場合がある。</t>
  </si>
  <si>
    <t xml:space="preserve">    2  兼業農家とは、世帯員の中に兼業従事者（年間30日以上雇用兼業に従事するか、又は、年間15万円以上の売上げのある自営</t>
  </si>
  <si>
    <t xml:space="preserve">   　　農家とは、 農業所得を主とする農家をいい、第2種兼業農家とは、農業所得を従とする農家をいう。</t>
  </si>
  <si>
    <t xml:space="preserve">   　　兼業に従事した者をいう。）がいる農家をいい、専業農家とは、それらの者がいない農家をいう。兼業農家のうち第1種兼業</t>
  </si>
  <si>
    <t>かほく市</t>
  </si>
  <si>
    <t>市町村別</t>
  </si>
  <si>
    <t>0.3～</t>
  </si>
  <si>
    <t>未満</t>
  </si>
  <si>
    <t>以  上</t>
  </si>
  <si>
    <t>注 3) 「基幹的農業従事者」とは、農業に主として従事した世帯員（農業就業人口）のうち、調査期日前1年間のふだんの主な状態
         が「仕事に従事していた者」のことをいう。</t>
  </si>
  <si>
    <t>注 2) 「農業就業人口」とは、自営農業に従事した満15歳以上の世帯員（農業従事者）のうち、調査期日前1年間に「農業のみに従
         事した世帯員」及び「農業と兼業の双方に従事したが、農業の従事日数の方が多い世帯員」のことをいう。</t>
  </si>
  <si>
    <t>注 1) 「農家人口」とは、原則として住居と生計を共にしている者（世帯員）をいう。ただし、出稼ぎ、行商、入院療養等で調査日
         現在その家にいなくても生計を共にしている者は含めるが、勉学や就職等のため他出して生活している者は除く。</t>
  </si>
  <si>
    <t>鳳至郡</t>
  </si>
  <si>
    <t xml:space="preserve">耕　作
放棄地
面　積
①+②+③
</t>
  </si>
  <si>
    <t>平成  13  年</t>
  </si>
  <si>
    <t>年　　次</t>
  </si>
  <si>
    <t>経 営 の 概 要</t>
  </si>
  <si>
    <t>注</t>
  </si>
  <si>
    <t>1) 農業関連事業とは、農業経営関与者が経営する農産加工、農家民宿、農家レストラン、観光農園、市民農園等の農業に関連する</t>
  </si>
  <si>
    <t xml:space="preserve">   事業である。</t>
  </si>
  <si>
    <t>2）月平均農業経営関与者とは、農業経営主夫婦及び年間60日以上当該農家の農業に従事する世帯員である。</t>
  </si>
  <si>
    <t>3）農業専従者とは、年間150日以上当該農家の農業に従事する世帯員である。</t>
  </si>
  <si>
    <t>4）農業固定資産額は、農業固定資産の年初め現在価（土地を除く）＋購入額である。</t>
  </si>
  <si>
    <t>4) 農 業 固 定 資 産 額
    (土 地 を 除 く)</t>
  </si>
  <si>
    <t>注 1）農業関連事業とは、農業経営関与者が経営する農産加工、農家民宿、農家レストラン、観光農園、市民農園等の農業に関連</t>
  </si>
  <si>
    <t xml:space="preserve">      する事業である。</t>
  </si>
  <si>
    <t>注 5）水田作作物収入とは、稲、麦類、いも類、豆類、工芸農作物のうち、水田で作付けした作物の販売収入の合計である。</t>
  </si>
  <si>
    <t>5) 水田作作物収入</t>
  </si>
  <si>
    <t>農　　　　家　　　　人　　　　口</t>
  </si>
  <si>
    <t>う ち 基 幹 的 農 業 従 事 者</t>
  </si>
  <si>
    <t>七尾市　　　</t>
  </si>
  <si>
    <t>金沢市</t>
  </si>
  <si>
    <t>県　計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</si>
  <si>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</si>
  <si>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</si>
  <si>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</si>
  <si>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</si>
  <si>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</si>
  <si>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</si>
  <si>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</si>
  <si>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</si>
  <si>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江沼郡</t>
  </si>
  <si>
    <t>山中町</t>
  </si>
  <si>
    <t>石川郡</t>
  </si>
  <si>
    <t>能美郡</t>
  </si>
  <si>
    <t>川北町</t>
  </si>
  <si>
    <t>野々市町</t>
  </si>
  <si>
    <t>河北郡</t>
  </si>
  <si>
    <t>津幡町</t>
  </si>
  <si>
    <t>内灘町</t>
  </si>
  <si>
    <t>羽咋郡</t>
  </si>
  <si>
    <t>富来町</t>
  </si>
  <si>
    <t>志雄町</t>
  </si>
  <si>
    <t>志賀町</t>
  </si>
  <si>
    <t>鹿島郡</t>
  </si>
  <si>
    <t>鳥屋町</t>
  </si>
  <si>
    <t>鹿島町</t>
  </si>
  <si>
    <t>鹿西町</t>
  </si>
  <si>
    <t>鳳至郡</t>
  </si>
  <si>
    <t>穴水町</t>
  </si>
  <si>
    <t>門前</t>
  </si>
  <si>
    <t>能都町</t>
  </si>
  <si>
    <t>柳田村</t>
  </si>
  <si>
    <t>押水町</t>
  </si>
  <si>
    <t>珠洲郡</t>
  </si>
  <si>
    <t>内浦町</t>
  </si>
  <si>
    <t>年　　　次</t>
  </si>
  <si>
    <t>２５　　　市 　　 町 　　 村 　　 別 　　 農 　　 家 　　 数</t>
  </si>
  <si>
    <t>江沼郡</t>
  </si>
  <si>
    <t>　　　　農　　　　　　　　　家　　　　　　　　　人　　　　　　　　　口　　1)</t>
  </si>
  <si>
    <t>(3)　　農家人口 、農業就業人口及び基幹的農業従事者数（販売農家）（平成17年2月1日現在）</t>
  </si>
  <si>
    <t>耕地及び耕
作放棄地を
5a以上所有
している世
帯数</t>
  </si>
  <si>
    <t>七尾市</t>
  </si>
  <si>
    <t>県計</t>
  </si>
  <si>
    <t>山中町</t>
  </si>
  <si>
    <t>川北町</t>
  </si>
  <si>
    <t>河北郡</t>
  </si>
  <si>
    <t>羽咋郡</t>
  </si>
  <si>
    <t>押水町</t>
  </si>
  <si>
    <t>鹿島郡</t>
  </si>
  <si>
    <t>内浦町</t>
  </si>
  <si>
    <t>門前町</t>
  </si>
  <si>
    <t>10ａ当たり
収　　  量</t>
  </si>
  <si>
    <t>―</t>
  </si>
  <si>
    <t>金沢市</t>
  </si>
  <si>
    <t>（単位：ha、ｔ）</t>
  </si>
  <si>
    <t>収 穫 量</t>
  </si>
  <si>
    <t>14</t>
  </si>
  <si>
    <t>15</t>
  </si>
  <si>
    <t>16</t>
  </si>
  <si>
    <t>平 成</t>
  </si>
  <si>
    <t>処　　　理　　　量</t>
  </si>
  <si>
    <t>　合　　　　　　　　　計</t>
  </si>
  <si>
    <t>　作　　物　 　収　　 入</t>
  </si>
  <si>
    <t>　稲　　　　　　 作</t>
  </si>
  <si>
    <t xml:space="preserve">  野             菜</t>
  </si>
  <si>
    <t>　果　　　　　　 樹</t>
  </si>
  <si>
    <t xml:space="preserve">  畜    産     収     入</t>
  </si>
  <si>
    <t xml:space="preserve">　そ　　　　の　  　　他 </t>
  </si>
  <si>
    <t>　年末借入金・買掛未払金残高</t>
  </si>
  <si>
    <t>　4) 農 業 固 定 資 産 額
  　  (土  地  を  除  く)</t>
  </si>
  <si>
    <t>経     営     費</t>
  </si>
  <si>
    <t>粗     収     益</t>
  </si>
  <si>
    <t>所            得</t>
  </si>
  <si>
    <t>集     計    戸    数</t>
  </si>
  <si>
    <t>収            入</t>
  </si>
  <si>
    <t>支            出</t>
  </si>
  <si>
    <t>　農  業  負  担  分</t>
  </si>
  <si>
    <t xml:space="preserve">  経  営  耕  地  面  積</t>
  </si>
  <si>
    <t xml:space="preserve">  2) 月平均農業経営関与者</t>
  </si>
  <si>
    <t xml:space="preserve">  3) 農  業  専  従  者</t>
  </si>
  <si>
    <t xml:space="preserve">  借     入     地</t>
  </si>
  <si>
    <t xml:space="preserve">  自 営 農 業 労 働 時 間</t>
  </si>
  <si>
    <t xml:space="preserve">  家族 (ゆい・ 手間替受け
  を        含        む)</t>
  </si>
  <si>
    <t xml:space="preserve">租 税  公 課  諸 負 担 </t>
  </si>
  <si>
    <t xml:space="preserve">総        所        得  </t>
  </si>
  <si>
    <t>年 金  な ど の  収 入</t>
  </si>
  <si>
    <t>可   処   分   所   得</t>
  </si>
  <si>
    <t>家族(ゆい・手間替受け
を      含      む)</t>
  </si>
  <si>
    <t>年末借入金 ・ 買掛未払金残高</t>
  </si>
  <si>
    <t xml:space="preserve">  大             豆</t>
  </si>
  <si>
    <t>計</t>
  </si>
  <si>
    <t>農業生産</t>
  </si>
  <si>
    <t>関連事業</t>
  </si>
  <si>
    <t>―</t>
  </si>
  <si>
    <t>―</t>
  </si>
  <si>
    <t>-</t>
  </si>
  <si>
    <t>-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</si>
</sst>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0_);[Red]\(0\)"/>
    <numFmt numFmtId="185" formatCode="0_ "/>
    <numFmt numFmtId="186" formatCode="0.0"/>
    <numFmt numFmtId="187" formatCode="#,##0.0;[Red]\-#,##0.0"/>
    <numFmt numFmtId="188" formatCode="#,##0.0;\-#,##0.0"/>
    <numFmt numFmtId="189" formatCode="0.0_ ;[Red]\-0.0\ "/>
    <numFmt numFmtId="190" formatCode="#,##0.0_ ;[Red]\-#,##0.0\ "/>
    <numFmt numFmtId="191" formatCode="#,##0_ ;[Red]\-#,##0\ "/>
    <numFmt numFmtId="192" formatCode="0.0_);[Red]\(0.0\)"/>
    <numFmt numFmtId="193" formatCode="#,##0_);[Red]\(#,##0\)"/>
    <numFmt numFmtId="194" formatCode="0.00_ "/>
    <numFmt numFmtId="195" formatCode="\(#,##0.00\)"/>
    <numFmt numFmtId="196" formatCode="#,##0\ ;\-#,##0"/>
    <numFmt numFmtId="197" formatCode="0.0_);\(0.0\)"/>
    <numFmt numFmtId="198" formatCode="#,##0.00_);[Red]\(#,##0.00\)"/>
    <numFmt numFmtId="199" formatCode="#,##0.00_ "/>
    <numFmt numFmtId="200" formatCode="#,##0;&quot;△ &quot;#,##0"/>
    <numFmt numFmtId="201" formatCode="#,##0;&quot;△ &quot;#,##0\ "/>
    <numFmt numFmtId="202" formatCode="_ * #,##0_ ;_ * \-#,##0_ ;_ * &quot;- &quot;_ ;_ @_ "/>
    <numFmt numFmtId="203" formatCode="0.00_);[Red]\(0.00\)"/>
  </numFmts>
  <fonts count="74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6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Ｐ明朝"/>
      <family val="1"/>
    </font>
    <font>
      <b/>
      <sz val="11"/>
      <name val="ＭＳ 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4"/>
      <name val="ＭＳ 明朝"/>
      <family val="1"/>
    </font>
    <font>
      <b/>
      <sz val="14"/>
      <name val="ＭＳ ゴシック"/>
      <family val="3"/>
    </font>
    <font>
      <u val="single"/>
      <sz val="9.35"/>
      <color indexed="36"/>
      <name val="ＭＳ Ｐゴシック"/>
      <family val="3"/>
    </font>
    <font>
      <sz val="16"/>
      <name val="ＭＳ 明朝"/>
      <family val="1"/>
    </font>
    <font>
      <b/>
      <sz val="18"/>
      <name val="ＭＳ ゴシック"/>
      <family val="3"/>
    </font>
    <font>
      <strike/>
      <sz val="12"/>
      <name val="ＭＳ 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明朝"/>
      <family val="1"/>
    </font>
    <font>
      <b/>
      <sz val="10"/>
      <name val="ＭＳ ゴシック"/>
      <family val="3"/>
    </font>
    <font>
      <sz val="9"/>
      <name val="ＭＳ Ｐゴシック"/>
      <family val="3"/>
    </font>
    <font>
      <sz val="15"/>
      <name val="ＭＳ 明朝"/>
      <family val="1"/>
    </font>
    <font>
      <sz val="12"/>
      <name val="ＭＳ Ｐゴシック"/>
      <family val="3"/>
    </font>
    <font>
      <sz val="10.5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3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2" fillId="0" borderId="5" applyNumberFormat="0" applyFill="0" applyAlignment="0" applyProtection="0"/>
    <xf numFmtId="0" fontId="63" fillId="29" borderId="0" applyNumberFormat="0" applyBorder="0" applyAlignment="0" applyProtection="0"/>
    <xf numFmtId="0" fontId="64" fillId="30" borderId="6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30" borderId="11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6" fillId="0" borderId="0">
      <alignment/>
      <protection/>
    </xf>
    <xf numFmtId="0" fontId="73" fillId="32" borderId="0" applyNumberFormat="0" applyBorder="0" applyAlignment="0" applyProtection="0"/>
  </cellStyleXfs>
  <cellXfs count="941">
    <xf numFmtId="0" fontId="0" fillId="0" borderId="0" xfId="0" applyAlignment="1">
      <alignment/>
    </xf>
    <xf numFmtId="0" fontId="7" fillId="0" borderId="0" xfId="65" applyFont="1" applyBorder="1" applyAlignment="1">
      <alignment vertical="center"/>
      <protection/>
    </xf>
    <xf numFmtId="49" fontId="7" fillId="0" borderId="0" xfId="66" applyNumberFormat="1" applyFont="1" applyAlignment="1">
      <alignment horizontal="right"/>
      <protection/>
    </xf>
    <xf numFmtId="49" fontId="7" fillId="0" borderId="0" xfId="66" applyNumberFormat="1" applyFont="1">
      <alignment/>
      <protection/>
    </xf>
    <xf numFmtId="49" fontId="7" fillId="0" borderId="0" xfId="65" applyNumberFormat="1" applyFont="1" applyBorder="1" applyAlignment="1">
      <alignment vertical="center"/>
      <protection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0" fontId="8" fillId="0" borderId="12" xfId="0" applyNumberFormat="1" applyFont="1" applyFill="1" applyBorder="1" applyAlignment="1">
      <alignment vertical="center" wrapText="1"/>
    </xf>
    <xf numFmtId="0" fontId="11" fillId="0" borderId="13" xfId="67" applyFont="1" applyFill="1" applyBorder="1" applyAlignment="1" applyProtection="1">
      <alignment horizontal="center" vertical="center"/>
      <protection/>
    </xf>
    <xf numFmtId="0" fontId="12" fillId="0" borderId="0" xfId="65" applyFont="1" applyBorder="1" applyAlignment="1">
      <alignment vertical="center"/>
      <protection/>
    </xf>
    <xf numFmtId="37" fontId="13" fillId="0" borderId="0" xfId="66" applyNumberFormat="1" applyFont="1" applyBorder="1" applyAlignment="1">
      <alignment horizontal="right" shrinkToFit="1"/>
      <protection/>
    </xf>
    <xf numFmtId="0" fontId="13" fillId="0" borderId="0" xfId="65" applyFont="1" applyBorder="1" applyAlignment="1">
      <alignment vertical="center"/>
      <protection/>
    </xf>
    <xf numFmtId="37" fontId="14" fillId="0" borderId="0" xfId="66" applyNumberFormat="1" applyFont="1" applyBorder="1" applyAlignment="1">
      <alignment horizontal="right" shrinkToFit="1"/>
      <protection/>
    </xf>
    <xf numFmtId="37" fontId="12" fillId="0" borderId="0" xfId="66" applyNumberFormat="1" applyFont="1" applyBorder="1" applyAlignment="1">
      <alignment horizontal="right" shrinkToFit="1"/>
      <protection/>
    </xf>
    <xf numFmtId="0" fontId="15" fillId="0" borderId="0" xfId="65" applyFont="1" applyBorder="1" applyAlignment="1">
      <alignment horizontal="right" vertical="center"/>
      <protection/>
    </xf>
    <xf numFmtId="0" fontId="15" fillId="0" borderId="0" xfId="65" applyFont="1" applyBorder="1" applyAlignment="1">
      <alignment vertical="center"/>
      <protection/>
    </xf>
    <xf numFmtId="49" fontId="15" fillId="0" borderId="0" xfId="65" applyNumberFormat="1" applyFont="1" applyAlignment="1">
      <alignment vertical="center"/>
      <protection/>
    </xf>
    <xf numFmtId="0" fontId="15" fillId="0" borderId="0" xfId="0" applyFont="1" applyAlignment="1">
      <alignment/>
    </xf>
    <xf numFmtId="49" fontId="15" fillId="0" borderId="0" xfId="66" applyNumberFormat="1" applyFont="1" applyAlignment="1">
      <alignment horizontal="right"/>
      <protection/>
    </xf>
    <xf numFmtId="0" fontId="15" fillId="0" borderId="0" xfId="0" applyFont="1" applyAlignment="1">
      <alignment horizontal="right" vertical="center"/>
    </xf>
    <xf numFmtId="0" fontId="11" fillId="0" borderId="0" xfId="67" applyFont="1" applyFill="1" applyAlignment="1">
      <alignment vertical="top"/>
      <protection/>
    </xf>
    <xf numFmtId="0" fontId="8" fillId="0" borderId="0" xfId="67" applyFont="1" applyFill="1" applyAlignment="1">
      <alignment vertical="top"/>
      <protection/>
    </xf>
    <xf numFmtId="0" fontId="8" fillId="0" borderId="0" xfId="67" applyFont="1" applyFill="1" applyAlignment="1">
      <alignment horizontal="right" vertical="top"/>
      <protection/>
    </xf>
    <xf numFmtId="0" fontId="11" fillId="0" borderId="0" xfId="67" applyFont="1" applyFill="1" applyAlignment="1">
      <alignment vertical="center"/>
      <protection/>
    </xf>
    <xf numFmtId="0" fontId="19" fillId="0" borderId="0" xfId="67" applyFont="1" applyFill="1" applyBorder="1" applyAlignment="1" applyProtection="1">
      <alignment horizontal="center" vertical="center"/>
      <protection/>
    </xf>
    <xf numFmtId="0" fontId="11" fillId="0" borderId="0" xfId="67" applyFont="1" applyFill="1" applyAlignment="1" applyProtection="1">
      <alignment vertical="center"/>
      <protection/>
    </xf>
    <xf numFmtId="0" fontId="11" fillId="0" borderId="0" xfId="67" applyFont="1" applyFill="1" applyBorder="1" applyAlignment="1" applyProtection="1">
      <alignment horizontal="center" vertical="center"/>
      <protection/>
    </xf>
    <xf numFmtId="0" fontId="11" fillId="0" borderId="0" xfId="67" applyFont="1" applyFill="1" applyBorder="1" applyAlignment="1" applyProtection="1">
      <alignment horizontal="left" vertical="center"/>
      <protection/>
    </xf>
    <xf numFmtId="0" fontId="11" fillId="0" borderId="0" xfId="67" applyFont="1" applyFill="1" applyBorder="1" applyAlignment="1" applyProtection="1">
      <alignment horizontal="centerContinuous" vertical="center"/>
      <protection/>
    </xf>
    <xf numFmtId="0" fontId="11" fillId="0" borderId="0" xfId="67" applyFont="1" applyFill="1" applyBorder="1" applyAlignment="1" applyProtection="1">
      <alignment horizontal="right" vertical="center"/>
      <protection/>
    </xf>
    <xf numFmtId="0" fontId="11" fillId="0" borderId="0" xfId="67" applyFont="1" applyFill="1" applyBorder="1" applyAlignment="1" applyProtection="1" quotePrefix="1">
      <alignment horizontal="right" vertical="center"/>
      <protection/>
    </xf>
    <xf numFmtId="0" fontId="11" fillId="0" borderId="14" xfId="67" applyFont="1" applyFill="1" applyBorder="1" applyAlignment="1" applyProtection="1">
      <alignment horizontal="center" vertical="center"/>
      <protection/>
    </xf>
    <xf numFmtId="0" fontId="11" fillId="0" borderId="15" xfId="67" applyFont="1" applyFill="1" applyBorder="1" applyAlignment="1">
      <alignment vertical="center"/>
      <protection/>
    </xf>
    <xf numFmtId="37" fontId="11" fillId="0" borderId="15" xfId="67" applyNumberFormat="1" applyFont="1" applyFill="1" applyBorder="1" applyAlignment="1">
      <alignment horizontal="right" vertical="center"/>
      <protection/>
    </xf>
    <xf numFmtId="0" fontId="11" fillId="0" borderId="16" xfId="67" applyFont="1" applyFill="1" applyBorder="1" applyAlignment="1">
      <alignment vertical="center"/>
      <protection/>
    </xf>
    <xf numFmtId="0" fontId="11" fillId="0" borderId="17" xfId="67" applyFont="1" applyFill="1" applyBorder="1" applyAlignment="1" applyProtection="1">
      <alignment vertical="center"/>
      <protection/>
    </xf>
    <xf numFmtId="0" fontId="11" fillId="0" borderId="0" xfId="67" applyFont="1" applyFill="1" applyBorder="1" applyAlignment="1" applyProtection="1">
      <alignment vertical="center"/>
      <protection/>
    </xf>
    <xf numFmtId="37" fontId="11" fillId="0" borderId="0" xfId="67" applyNumberFormat="1" applyFont="1" applyFill="1" applyBorder="1" applyAlignment="1" applyProtection="1">
      <alignment vertical="center"/>
      <protection/>
    </xf>
    <xf numFmtId="0" fontId="11" fillId="0" borderId="18" xfId="67" applyFont="1" applyFill="1" applyBorder="1" applyAlignment="1" applyProtection="1">
      <alignment horizontal="center" vertical="center"/>
      <protection/>
    </xf>
    <xf numFmtId="0" fontId="11" fillId="0" borderId="0" xfId="67" applyFont="1" applyFill="1" applyBorder="1" applyAlignment="1" applyProtection="1" quotePrefix="1">
      <alignment horizontal="center" vertical="center"/>
      <protection/>
    </xf>
    <xf numFmtId="0" fontId="11" fillId="0" borderId="0" xfId="67" applyFont="1" applyFill="1" applyBorder="1" applyAlignment="1">
      <alignment vertical="center"/>
      <protection/>
    </xf>
    <xf numFmtId="0" fontId="11" fillId="0" borderId="19" xfId="67" applyFont="1" applyFill="1" applyBorder="1" applyAlignment="1">
      <alignment vertical="center"/>
      <protection/>
    </xf>
    <xf numFmtId="0" fontId="21" fillId="0" borderId="20" xfId="67" applyFont="1" applyFill="1" applyBorder="1" applyAlignment="1" applyProtection="1">
      <alignment vertical="center"/>
      <protection/>
    </xf>
    <xf numFmtId="0" fontId="21" fillId="0" borderId="19" xfId="67" applyFont="1" applyFill="1" applyBorder="1" applyAlignment="1" applyProtection="1">
      <alignment vertical="center"/>
      <protection/>
    </xf>
    <xf numFmtId="0" fontId="21" fillId="0" borderId="19" xfId="67" applyFont="1" applyFill="1" applyBorder="1" applyAlignment="1" applyProtection="1">
      <alignment horizontal="center" vertical="center"/>
      <protection/>
    </xf>
    <xf numFmtId="0" fontId="21" fillId="0" borderId="0" xfId="67" applyFont="1" applyFill="1" applyBorder="1" applyAlignment="1" applyProtection="1">
      <alignment horizontal="center" vertical="center"/>
      <protection/>
    </xf>
    <xf numFmtId="0" fontId="11" fillId="0" borderId="21" xfId="67" applyFont="1" applyFill="1" applyBorder="1" applyAlignment="1" applyProtection="1">
      <alignment horizontal="center" vertical="center"/>
      <protection/>
    </xf>
    <xf numFmtId="0" fontId="11" fillId="0" borderId="21" xfId="67" applyFont="1" applyFill="1" applyBorder="1" applyAlignment="1" applyProtection="1">
      <alignment vertical="center"/>
      <protection/>
    </xf>
    <xf numFmtId="0" fontId="11" fillId="0" borderId="22" xfId="67" applyFont="1" applyFill="1" applyBorder="1" applyAlignment="1">
      <alignment vertical="center"/>
      <protection/>
    </xf>
    <xf numFmtId="37" fontId="11" fillId="0" borderId="15" xfId="67" applyNumberFormat="1" applyFont="1" applyFill="1" applyBorder="1" applyAlignment="1">
      <alignment vertical="center"/>
      <protection/>
    </xf>
    <xf numFmtId="0" fontId="21" fillId="0" borderId="0" xfId="67" applyFont="1" applyFill="1" applyBorder="1" applyAlignment="1" applyProtection="1">
      <alignment vertical="center"/>
      <protection/>
    </xf>
    <xf numFmtId="0" fontId="11" fillId="0" borderId="23" xfId="67" applyFont="1" applyFill="1" applyBorder="1" applyAlignment="1" applyProtection="1">
      <alignment horizontal="center" vertical="center"/>
      <protection/>
    </xf>
    <xf numFmtId="0" fontId="11" fillId="0" borderId="24" xfId="67" applyFont="1" applyFill="1" applyBorder="1" applyAlignment="1">
      <alignment vertical="center"/>
      <protection/>
    </xf>
    <xf numFmtId="37" fontId="11" fillId="0" borderId="21" xfId="67" applyNumberFormat="1" applyFont="1" applyFill="1" applyBorder="1" applyAlignment="1" applyProtection="1">
      <alignment vertical="center"/>
      <protection/>
    </xf>
    <xf numFmtId="0" fontId="11" fillId="0" borderId="0" xfId="67" applyFont="1">
      <alignment/>
      <protection/>
    </xf>
    <xf numFmtId="0" fontId="22" fillId="0" borderId="0" xfId="67" applyFont="1" applyFill="1" applyBorder="1" applyAlignment="1">
      <alignment vertical="center"/>
      <protection/>
    </xf>
    <xf numFmtId="37" fontId="11" fillId="0" borderId="0" xfId="67" applyNumberFormat="1" applyFont="1" applyFill="1" applyAlignment="1" applyProtection="1">
      <alignment vertical="center"/>
      <protection/>
    </xf>
    <xf numFmtId="0" fontId="11" fillId="0" borderId="25" xfId="67" applyFont="1" applyFill="1" applyBorder="1" applyAlignment="1">
      <alignment vertical="center"/>
      <protection/>
    </xf>
    <xf numFmtId="0" fontId="23" fillId="0" borderId="0" xfId="67" applyFont="1" applyAlignment="1">
      <alignment vertical="center"/>
      <protection/>
    </xf>
    <xf numFmtId="0" fontId="11" fillId="0" borderId="26" xfId="67" applyFont="1" applyFill="1" applyBorder="1" applyAlignment="1" applyProtection="1">
      <alignment horizontal="center" vertical="center"/>
      <protection/>
    </xf>
    <xf numFmtId="0" fontId="15" fillId="0" borderId="0" xfId="67" applyFont="1" applyFill="1" applyBorder="1" applyAlignment="1" applyProtection="1">
      <alignment horizontal="left" vertical="center"/>
      <protection/>
    </xf>
    <xf numFmtId="0" fontId="11" fillId="0" borderId="27" xfId="67" applyFont="1" applyFill="1" applyBorder="1" applyAlignment="1">
      <alignment vertical="center"/>
      <protection/>
    </xf>
    <xf numFmtId="0" fontId="11" fillId="0" borderId="20" xfId="67" applyFont="1" applyFill="1" applyBorder="1" applyAlignment="1">
      <alignment vertical="center"/>
      <protection/>
    </xf>
    <xf numFmtId="0" fontId="11" fillId="0" borderId="19" xfId="67" applyFont="1" applyFill="1" applyBorder="1" applyAlignment="1" applyProtection="1">
      <alignment horizontal="center" vertical="center"/>
      <protection/>
    </xf>
    <xf numFmtId="0" fontId="11" fillId="0" borderId="0" xfId="68" applyFont="1" applyFill="1" applyBorder="1" applyAlignment="1" applyProtection="1">
      <alignment vertical="top"/>
      <protection/>
    </xf>
    <xf numFmtId="0" fontId="8" fillId="0" borderId="0" xfId="68" applyFont="1" applyFill="1" applyBorder="1" applyAlignment="1" applyProtection="1">
      <alignment horizontal="right" vertical="top"/>
      <protection/>
    </xf>
    <xf numFmtId="0" fontId="11" fillId="0" borderId="0" xfId="68" applyFont="1" applyFill="1" applyAlignment="1">
      <alignment vertical="top"/>
      <protection/>
    </xf>
    <xf numFmtId="0" fontId="11" fillId="0" borderId="0" xfId="68" applyFont="1" applyFill="1" applyBorder="1" applyAlignment="1" applyProtection="1">
      <alignment vertical="center"/>
      <protection/>
    </xf>
    <xf numFmtId="0" fontId="11" fillId="0" borderId="0" xfId="68" applyFont="1" applyFill="1" applyBorder="1" applyAlignment="1">
      <alignment vertical="center"/>
      <protection/>
    </xf>
    <xf numFmtId="0" fontId="11" fillId="0" borderId="0" xfId="68" applyFont="1" applyFill="1" applyBorder="1" applyAlignment="1" applyProtection="1">
      <alignment horizontal="center" vertical="center"/>
      <protection/>
    </xf>
    <xf numFmtId="0" fontId="11" fillId="0" borderId="0" xfId="68" applyFont="1" applyFill="1" applyBorder="1" applyAlignment="1" applyProtection="1">
      <alignment horizontal="left" vertical="center"/>
      <protection/>
    </xf>
    <xf numFmtId="0" fontId="11" fillId="0" borderId="0" xfId="68" applyFont="1" applyFill="1" applyAlignment="1">
      <alignment vertical="center"/>
      <protection/>
    </xf>
    <xf numFmtId="0" fontId="11" fillId="0" borderId="0" xfId="68" applyFont="1" applyFill="1" applyBorder="1" applyAlignment="1" applyProtection="1">
      <alignment horizontal="centerContinuous" vertical="center"/>
      <protection/>
    </xf>
    <xf numFmtId="0" fontId="11" fillId="0" borderId="0" xfId="68" applyFont="1" applyFill="1" applyBorder="1" applyAlignment="1" applyProtection="1">
      <alignment horizontal="right" vertical="center"/>
      <protection/>
    </xf>
    <xf numFmtId="0" fontId="11" fillId="0" borderId="16" xfId="68" applyFont="1" applyFill="1" applyBorder="1" applyAlignment="1" applyProtection="1">
      <alignment vertical="center"/>
      <protection/>
    </xf>
    <xf numFmtId="0" fontId="11" fillId="0" borderId="26" xfId="68" applyFont="1" applyFill="1" applyBorder="1" applyAlignment="1" applyProtection="1">
      <alignment vertical="center"/>
      <protection/>
    </xf>
    <xf numFmtId="0" fontId="11" fillId="0" borderId="26" xfId="68" applyFont="1" applyFill="1" applyBorder="1" applyAlignment="1">
      <alignment horizontal="right" vertical="center"/>
      <protection/>
    </xf>
    <xf numFmtId="0" fontId="11" fillId="0" borderId="16" xfId="68" applyFont="1" applyFill="1" applyBorder="1" applyAlignment="1" applyProtection="1">
      <alignment horizontal="right" vertical="center"/>
      <protection/>
    </xf>
    <xf numFmtId="0" fontId="11" fillId="0" borderId="28" xfId="68" applyFont="1" applyFill="1" applyBorder="1" applyAlignment="1" applyProtection="1">
      <alignment horizontal="center" vertical="center"/>
      <protection/>
    </xf>
    <xf numFmtId="37" fontId="11" fillId="0" borderId="0" xfId="68" applyNumberFormat="1" applyFont="1" applyFill="1" applyBorder="1" applyAlignment="1" applyProtection="1">
      <alignment vertical="center"/>
      <protection/>
    </xf>
    <xf numFmtId="37" fontId="21" fillId="0" borderId="0" xfId="68" applyNumberFormat="1" applyFont="1" applyFill="1" applyBorder="1" applyAlignment="1" applyProtection="1">
      <alignment vertical="center"/>
      <protection/>
    </xf>
    <xf numFmtId="37" fontId="21" fillId="0" borderId="17" xfId="68" applyNumberFormat="1" applyFont="1" applyFill="1" applyBorder="1" applyAlignment="1" applyProtection="1">
      <alignment vertical="center"/>
      <protection/>
    </xf>
    <xf numFmtId="37" fontId="21" fillId="0" borderId="0" xfId="68" applyNumberFormat="1" applyFont="1" applyFill="1" applyBorder="1" applyAlignment="1" applyProtection="1">
      <alignment horizontal="right" vertical="center"/>
      <protection/>
    </xf>
    <xf numFmtId="0" fontId="21" fillId="0" borderId="0" xfId="68" applyFont="1" applyFill="1" applyBorder="1" applyAlignment="1" applyProtection="1">
      <alignment horizontal="right" vertical="center"/>
      <protection/>
    </xf>
    <xf numFmtId="0" fontId="10" fillId="0" borderId="0" xfId="68" applyFont="1" applyFill="1" applyBorder="1" applyAlignment="1" applyProtection="1">
      <alignment vertical="center"/>
      <protection/>
    </xf>
    <xf numFmtId="0" fontId="11" fillId="0" borderId="16" xfId="68" applyFont="1" applyFill="1" applyBorder="1" applyAlignment="1" applyProtection="1">
      <alignment horizontal="distributed" vertical="center"/>
      <protection/>
    </xf>
    <xf numFmtId="37" fontId="11" fillId="0" borderId="0" xfId="68" applyNumberFormat="1" applyFont="1" applyFill="1" applyBorder="1" applyAlignment="1">
      <alignment vertical="center"/>
      <protection/>
    </xf>
    <xf numFmtId="37" fontId="11" fillId="0" borderId="0" xfId="68" applyNumberFormat="1" applyFont="1" applyFill="1" applyBorder="1" applyAlignment="1" applyProtection="1">
      <alignment horizontal="right" vertical="center"/>
      <protection/>
    </xf>
    <xf numFmtId="0" fontId="10" fillId="0" borderId="19" xfId="68" applyFont="1" applyFill="1" applyBorder="1" applyAlignment="1" applyProtection="1">
      <alignment vertical="center"/>
      <protection/>
    </xf>
    <xf numFmtId="0" fontId="11" fillId="0" borderId="18" xfId="68" applyFont="1" applyFill="1" applyBorder="1" applyAlignment="1" applyProtection="1">
      <alignment horizontal="distributed" vertical="center"/>
      <protection/>
    </xf>
    <xf numFmtId="37" fontId="11" fillId="0" borderId="19" xfId="68" applyNumberFormat="1" applyFont="1" applyFill="1" applyBorder="1" applyAlignment="1" applyProtection="1">
      <alignment horizontal="right" vertical="center"/>
      <protection/>
    </xf>
    <xf numFmtId="0" fontId="8" fillId="33" borderId="0" xfId="68" applyFont="1" applyFill="1" applyBorder="1" applyAlignment="1" applyProtection="1">
      <alignment vertical="center"/>
      <protection/>
    </xf>
    <xf numFmtId="0" fontId="23" fillId="0" borderId="0" xfId="68" applyFont="1" applyAlignment="1">
      <alignment vertical="center"/>
      <protection/>
    </xf>
    <xf numFmtId="0" fontId="8" fillId="33" borderId="0" xfId="68" applyFont="1" applyFill="1" applyAlignment="1">
      <alignment vertical="center"/>
      <protection/>
    </xf>
    <xf numFmtId="0" fontId="11" fillId="0" borderId="0" xfId="69" applyFont="1" applyFill="1" applyAlignment="1">
      <alignment vertical="top"/>
      <protection/>
    </xf>
    <xf numFmtId="0" fontId="8" fillId="0" borderId="0" xfId="69" applyFont="1" applyFill="1" applyAlignment="1">
      <alignment horizontal="right" vertical="top"/>
      <protection/>
    </xf>
    <xf numFmtId="0" fontId="11" fillId="0" borderId="0" xfId="69" applyFont="1" applyFill="1" applyBorder="1" applyAlignment="1" applyProtection="1">
      <alignment vertical="center"/>
      <protection/>
    </xf>
    <xf numFmtId="0" fontId="11" fillId="0" borderId="0" xfId="69" applyFont="1" applyFill="1" applyBorder="1" applyAlignment="1">
      <alignment vertical="center"/>
      <protection/>
    </xf>
    <xf numFmtId="0" fontId="20" fillId="0" borderId="0" xfId="69" applyFont="1" applyFill="1" applyBorder="1" applyAlignment="1" applyProtection="1">
      <alignment horizontal="left" vertical="center"/>
      <protection/>
    </xf>
    <xf numFmtId="0" fontId="11" fillId="0" borderId="0" xfId="69" applyFont="1" applyFill="1" applyAlignment="1">
      <alignment vertical="center"/>
      <protection/>
    </xf>
    <xf numFmtId="0" fontId="11" fillId="0" borderId="0" xfId="69" applyFont="1" applyFill="1" applyBorder="1" applyAlignment="1" applyProtection="1">
      <alignment horizontal="centerContinuous" vertical="center"/>
      <protection/>
    </xf>
    <xf numFmtId="0" fontId="11" fillId="0" borderId="0" xfId="69" applyFont="1" applyFill="1" applyBorder="1" applyAlignment="1" applyProtection="1">
      <alignment horizontal="right" vertical="center"/>
      <protection/>
    </xf>
    <xf numFmtId="37" fontId="11" fillId="0" borderId="0" xfId="69" applyNumberFormat="1" applyFont="1" applyFill="1" applyAlignment="1" applyProtection="1">
      <alignment vertical="center"/>
      <protection/>
    </xf>
    <xf numFmtId="0" fontId="21" fillId="0" borderId="0" xfId="69" applyFont="1" applyFill="1" applyBorder="1" applyAlignment="1" applyProtection="1">
      <alignment horizontal="distributed" vertical="center"/>
      <protection/>
    </xf>
    <xf numFmtId="0" fontId="10" fillId="0" borderId="0" xfId="69" applyFont="1" applyFill="1" applyBorder="1" applyAlignment="1" applyProtection="1">
      <alignment vertical="center"/>
      <protection/>
    </xf>
    <xf numFmtId="0" fontId="11" fillId="0" borderId="16" xfId="69" applyFont="1" applyFill="1" applyBorder="1" applyAlignment="1" applyProtection="1">
      <alignment horizontal="distributed" vertical="center"/>
      <protection/>
    </xf>
    <xf numFmtId="37" fontId="21" fillId="0" borderId="0" xfId="69" applyNumberFormat="1" applyFont="1" applyFill="1" applyBorder="1" applyAlignment="1" applyProtection="1">
      <alignment vertical="center"/>
      <protection/>
    </xf>
    <xf numFmtId="37" fontId="11" fillId="0" borderId="0" xfId="69" applyNumberFormat="1" applyFont="1" applyFill="1" applyBorder="1" applyAlignment="1" applyProtection="1">
      <alignment vertical="center"/>
      <protection/>
    </xf>
    <xf numFmtId="37" fontId="11" fillId="0" borderId="0" xfId="69" applyNumberFormat="1" applyFont="1" applyFill="1" applyBorder="1" applyAlignment="1" applyProtection="1">
      <alignment horizontal="right" vertical="center"/>
      <protection/>
    </xf>
    <xf numFmtId="0" fontId="11" fillId="0" borderId="0" xfId="69" applyFont="1" applyFill="1" applyBorder="1" applyAlignment="1" applyProtection="1">
      <alignment horizontal="center" vertical="center"/>
      <protection/>
    </xf>
    <xf numFmtId="0" fontId="12" fillId="0" borderId="0" xfId="70" applyFont="1">
      <alignment vertical="center"/>
      <protection/>
    </xf>
    <xf numFmtId="0" fontId="12" fillId="33" borderId="0" xfId="65" applyFont="1" applyFill="1" applyBorder="1" applyAlignment="1">
      <alignment vertical="center"/>
      <protection/>
    </xf>
    <xf numFmtId="0" fontId="15" fillId="0" borderId="0" xfId="70" applyFont="1">
      <alignment vertical="center"/>
      <protection/>
    </xf>
    <xf numFmtId="0" fontId="11" fillId="0" borderId="0" xfId="71" applyFont="1" applyFill="1" applyAlignment="1">
      <alignment vertical="top"/>
      <protection/>
    </xf>
    <xf numFmtId="0" fontId="8" fillId="0" borderId="0" xfId="71" applyFont="1" applyFill="1" applyAlignment="1">
      <alignment horizontal="right" vertical="top"/>
      <protection/>
    </xf>
    <xf numFmtId="0" fontId="11" fillId="0" borderId="0" xfId="71" applyFont="1" applyFill="1" applyAlignment="1">
      <alignment vertical="center"/>
      <protection/>
    </xf>
    <xf numFmtId="0" fontId="11" fillId="0" borderId="0" xfId="71" applyFont="1" applyFill="1" applyBorder="1" applyAlignment="1">
      <alignment horizontal="centerContinuous" vertical="center"/>
      <protection/>
    </xf>
    <xf numFmtId="0" fontId="11" fillId="0" borderId="0" xfId="71" applyFont="1" applyFill="1" applyBorder="1" applyAlignment="1">
      <alignment horizontal="right" vertical="center"/>
      <protection/>
    </xf>
    <xf numFmtId="0" fontId="11" fillId="0" borderId="29" xfId="71" applyFont="1" applyFill="1" applyBorder="1" applyAlignment="1">
      <alignment horizontal="center" vertical="center"/>
      <protection/>
    </xf>
    <xf numFmtId="37" fontId="11" fillId="0" borderId="22" xfId="71" applyNumberFormat="1" applyFont="1" applyFill="1" applyBorder="1" applyAlignment="1" applyProtection="1">
      <alignment horizontal="right" vertical="center"/>
      <protection/>
    </xf>
    <xf numFmtId="37" fontId="11" fillId="0" borderId="15" xfId="71" applyNumberFormat="1" applyFont="1" applyFill="1" applyBorder="1" applyAlignment="1" applyProtection="1">
      <alignment horizontal="right" vertical="center"/>
      <protection/>
    </xf>
    <xf numFmtId="0" fontId="11" fillId="0" borderId="0" xfId="71" applyFont="1">
      <alignment/>
      <protection/>
    </xf>
    <xf numFmtId="0" fontId="11" fillId="0" borderId="0" xfId="71" applyFont="1" applyFill="1" applyBorder="1" applyAlignment="1">
      <alignment vertical="center"/>
      <protection/>
    </xf>
    <xf numFmtId="0" fontId="11" fillId="0" borderId="16" xfId="71" applyFont="1" applyFill="1" applyBorder="1" applyAlignment="1">
      <alignment vertical="center"/>
      <protection/>
    </xf>
    <xf numFmtId="0" fontId="11" fillId="0" borderId="17" xfId="71" applyFont="1" applyFill="1" applyBorder="1" applyAlignment="1">
      <alignment horizontal="right" vertical="center"/>
      <protection/>
    </xf>
    <xf numFmtId="37" fontId="11" fillId="0" borderId="17" xfId="71" applyNumberFormat="1" applyFont="1" applyFill="1" applyBorder="1" applyAlignment="1" applyProtection="1">
      <alignment horizontal="right" vertical="center"/>
      <protection/>
    </xf>
    <xf numFmtId="37" fontId="11" fillId="0" borderId="0" xfId="71" applyNumberFormat="1" applyFont="1" applyFill="1" applyBorder="1" applyAlignment="1" applyProtection="1">
      <alignment horizontal="right" vertical="center"/>
      <protection/>
    </xf>
    <xf numFmtId="0" fontId="11" fillId="0" borderId="16" xfId="71" applyFont="1" applyFill="1" applyBorder="1" applyAlignment="1">
      <alignment horizontal="distributed" vertical="center"/>
      <protection/>
    </xf>
    <xf numFmtId="0" fontId="11" fillId="0" borderId="0" xfId="71" applyFont="1" applyBorder="1" applyAlignment="1">
      <alignment horizontal="center" vertical="center"/>
      <protection/>
    </xf>
    <xf numFmtId="0" fontId="10" fillId="0" borderId="0" xfId="71" applyFont="1" applyBorder="1" applyAlignment="1">
      <alignment horizontal="center" vertical="center"/>
      <protection/>
    </xf>
    <xf numFmtId="37" fontId="10" fillId="0" borderId="0" xfId="71" applyNumberFormat="1" applyFont="1" applyFill="1" applyBorder="1" applyAlignment="1" applyProtection="1">
      <alignment horizontal="right" vertical="center"/>
      <protection/>
    </xf>
    <xf numFmtId="0" fontId="21" fillId="0" borderId="0" xfId="71" applyFont="1" applyFill="1" applyBorder="1" applyAlignment="1" applyProtection="1">
      <alignment horizontal="distributed" vertical="center"/>
      <protection/>
    </xf>
    <xf numFmtId="0" fontId="21" fillId="0" borderId="16" xfId="71" applyFont="1" applyFill="1" applyBorder="1" applyAlignment="1">
      <alignment horizontal="center" vertical="center"/>
      <protection/>
    </xf>
    <xf numFmtId="0" fontId="11" fillId="0" borderId="0" xfId="71" applyFont="1" applyFill="1" applyBorder="1" applyAlignment="1">
      <alignment horizontal="center" vertical="center"/>
      <protection/>
    </xf>
    <xf numFmtId="0" fontId="11" fillId="0" borderId="0" xfId="71" applyFont="1" applyFill="1" applyBorder="1" applyAlignment="1" applyProtection="1">
      <alignment horizontal="distributed" vertical="center"/>
      <protection/>
    </xf>
    <xf numFmtId="0" fontId="21" fillId="0" borderId="16" xfId="71" applyFont="1" applyFill="1" applyBorder="1" applyAlignment="1">
      <alignment horizontal="left" vertical="center"/>
      <protection/>
    </xf>
    <xf numFmtId="37" fontId="21" fillId="0" borderId="0" xfId="71" applyNumberFormat="1" applyFont="1" applyFill="1" applyBorder="1" applyAlignment="1" applyProtection="1">
      <alignment horizontal="right" vertical="center"/>
      <protection/>
    </xf>
    <xf numFmtId="0" fontId="10" fillId="0" borderId="0" xfId="71" applyFont="1" applyFill="1" applyBorder="1" applyAlignment="1">
      <alignment vertical="center"/>
      <protection/>
    </xf>
    <xf numFmtId="3" fontId="11" fillId="0" borderId="0" xfId="71" applyNumberFormat="1" applyFont="1" applyFill="1" applyBorder="1" applyAlignment="1" applyProtection="1">
      <alignment horizontal="right" vertical="center"/>
      <protection/>
    </xf>
    <xf numFmtId="37" fontId="11" fillId="0" borderId="30" xfId="71" applyNumberFormat="1" applyFont="1" applyFill="1" applyBorder="1" applyAlignment="1" applyProtection="1">
      <alignment horizontal="right" vertical="center"/>
      <protection/>
    </xf>
    <xf numFmtId="37" fontId="11" fillId="0" borderId="24" xfId="71" applyNumberFormat="1" applyFont="1" applyFill="1" applyBorder="1" applyAlignment="1" applyProtection="1">
      <alignment horizontal="right" vertical="center"/>
      <protection/>
    </xf>
    <xf numFmtId="0" fontId="11" fillId="0" borderId="0" xfId="71" applyFont="1" applyFill="1" applyBorder="1" applyAlignment="1">
      <alignment horizontal="distributed" vertical="center"/>
      <protection/>
    </xf>
    <xf numFmtId="0" fontId="11" fillId="0" borderId="19" xfId="71" applyFont="1" applyFill="1" applyBorder="1" applyAlignment="1">
      <alignment vertical="center"/>
      <protection/>
    </xf>
    <xf numFmtId="0" fontId="11" fillId="0" borderId="18" xfId="71" applyFont="1" applyFill="1" applyBorder="1" applyAlignment="1">
      <alignment horizontal="distributed" vertical="center"/>
      <protection/>
    </xf>
    <xf numFmtId="0" fontId="11" fillId="0" borderId="0" xfId="72" applyFont="1" applyFill="1" applyAlignment="1">
      <alignment vertical="top"/>
      <protection/>
    </xf>
    <xf numFmtId="0" fontId="8" fillId="0" borderId="0" xfId="72" applyFont="1" applyFill="1" applyAlignment="1">
      <alignment vertical="top"/>
      <protection/>
    </xf>
    <xf numFmtId="0" fontId="11" fillId="0" borderId="0" xfId="72" applyFont="1" applyFill="1" applyAlignment="1">
      <alignment vertical="center"/>
      <protection/>
    </xf>
    <xf numFmtId="0" fontId="11" fillId="0" borderId="0" xfId="72" applyFont="1" applyFill="1" applyBorder="1" applyAlignment="1" applyProtection="1">
      <alignment vertical="center"/>
      <protection/>
    </xf>
    <xf numFmtId="0" fontId="11" fillId="0" borderId="31" xfId="72" applyFont="1" applyFill="1" applyBorder="1" applyAlignment="1" applyProtection="1">
      <alignment vertical="center"/>
      <protection/>
    </xf>
    <xf numFmtId="0" fontId="11" fillId="0" borderId="0" xfId="72" applyFont="1" applyFill="1" applyAlignment="1" applyProtection="1">
      <alignment vertical="center"/>
      <protection/>
    </xf>
    <xf numFmtId="0" fontId="11" fillId="0" borderId="0" xfId="72" applyFont="1" applyFill="1" applyBorder="1" applyAlignment="1" applyProtection="1">
      <alignment horizontal="center" vertical="center"/>
      <protection/>
    </xf>
    <xf numFmtId="37" fontId="11" fillId="0" borderId="0" xfId="72" applyNumberFormat="1" applyFont="1" applyFill="1" applyBorder="1" applyAlignment="1" applyProtection="1">
      <alignment vertical="center"/>
      <protection/>
    </xf>
    <xf numFmtId="37" fontId="11" fillId="0" borderId="0" xfId="72" applyNumberFormat="1" applyFont="1" applyFill="1" applyBorder="1" applyAlignment="1" applyProtection="1">
      <alignment horizontal="right" vertical="center"/>
      <protection/>
    </xf>
    <xf numFmtId="0" fontId="11" fillId="0" borderId="0" xfId="72" applyFont="1" applyFill="1" applyBorder="1" applyAlignment="1">
      <alignment vertical="center"/>
      <protection/>
    </xf>
    <xf numFmtId="192" fontId="11" fillId="0" borderId="0" xfId="72" applyNumberFormat="1" applyFont="1" applyFill="1" applyBorder="1" applyAlignment="1" applyProtection="1">
      <alignment vertical="center"/>
      <protection/>
    </xf>
    <xf numFmtId="193" fontId="11" fillId="0" borderId="0" xfId="72" applyNumberFormat="1" applyFont="1" applyFill="1" applyBorder="1" applyAlignment="1" applyProtection="1">
      <alignment vertical="center"/>
      <protection/>
    </xf>
    <xf numFmtId="0" fontId="21" fillId="0" borderId="19" xfId="72" applyFont="1" applyFill="1" applyBorder="1" applyAlignment="1" applyProtection="1">
      <alignment horizontal="center" vertical="center"/>
      <protection/>
    </xf>
    <xf numFmtId="0" fontId="11" fillId="0" borderId="21" xfId="72" applyFont="1" applyFill="1" applyBorder="1" applyAlignment="1">
      <alignment vertical="center"/>
      <protection/>
    </xf>
    <xf numFmtId="0" fontId="20" fillId="0" borderId="0" xfId="72" applyFont="1" applyFill="1" applyBorder="1" applyAlignment="1" applyProtection="1">
      <alignment horizontal="left" vertical="center"/>
      <protection/>
    </xf>
    <xf numFmtId="0" fontId="11" fillId="0" borderId="0" xfId="72" applyFont="1" applyFill="1" applyBorder="1" applyAlignment="1" applyProtection="1">
      <alignment horizontal="centerContinuous" vertical="center"/>
      <protection/>
    </xf>
    <xf numFmtId="38" fontId="11" fillId="0" borderId="0" xfId="73" applyNumberFormat="1" applyFont="1" applyFill="1" applyAlignment="1">
      <alignment vertical="top"/>
      <protection/>
    </xf>
    <xf numFmtId="38" fontId="11" fillId="0" borderId="0" xfId="73" applyNumberFormat="1" applyFont="1" applyFill="1" applyAlignment="1">
      <alignment vertical="center"/>
      <protection/>
    </xf>
    <xf numFmtId="0" fontId="27" fillId="0" borderId="32" xfId="73" applyFont="1" applyBorder="1" applyAlignment="1">
      <alignment horizontal="center" vertical="center"/>
      <protection/>
    </xf>
    <xf numFmtId="0" fontId="27" fillId="0" borderId="33" xfId="73" applyFont="1" applyBorder="1" applyAlignment="1">
      <alignment horizontal="center" vertical="center"/>
      <protection/>
    </xf>
    <xf numFmtId="0" fontId="27" fillId="0" borderId="28" xfId="73" applyFont="1" applyBorder="1" applyAlignment="1">
      <alignment horizontal="center" vertical="center"/>
      <protection/>
    </xf>
    <xf numFmtId="183" fontId="27" fillId="0" borderId="15" xfId="73" applyNumberFormat="1" applyFont="1" applyFill="1" applyBorder="1" applyAlignment="1" applyProtection="1">
      <alignment vertical="center"/>
      <protection/>
    </xf>
    <xf numFmtId="183" fontId="27" fillId="0" borderId="22" xfId="73" applyNumberFormat="1" applyFont="1" applyFill="1" applyBorder="1" applyAlignment="1" applyProtection="1">
      <alignment vertical="center"/>
      <protection/>
    </xf>
    <xf numFmtId="183" fontId="27" fillId="0" borderId="15" xfId="73" applyNumberFormat="1" applyFont="1" applyFill="1" applyBorder="1" applyAlignment="1" applyProtection="1">
      <alignment horizontal="right" vertical="center"/>
      <protection/>
    </xf>
    <xf numFmtId="183" fontId="27" fillId="0" borderId="0" xfId="73" applyNumberFormat="1" applyFont="1" applyFill="1" applyBorder="1" applyAlignment="1" applyProtection="1">
      <alignment vertical="center"/>
      <protection/>
    </xf>
    <xf numFmtId="183" fontId="27" fillId="0" borderId="17" xfId="73" applyNumberFormat="1" applyFont="1" applyFill="1" applyBorder="1" applyAlignment="1" applyProtection="1">
      <alignment vertical="center"/>
      <protection/>
    </xf>
    <xf numFmtId="183" fontId="27" fillId="0" borderId="0" xfId="73" applyNumberFormat="1" applyFont="1" applyFill="1" applyBorder="1" applyAlignment="1" applyProtection="1">
      <alignment horizontal="right" vertical="center"/>
      <protection/>
    </xf>
    <xf numFmtId="183" fontId="27" fillId="0" borderId="17" xfId="73" applyNumberFormat="1" applyFont="1" applyFill="1" applyBorder="1" applyAlignment="1" applyProtection="1">
      <alignment horizontal="right" vertical="center"/>
      <protection/>
    </xf>
    <xf numFmtId="183" fontId="27" fillId="0" borderId="19" xfId="73" applyNumberFormat="1" applyFont="1" applyFill="1" applyBorder="1" applyAlignment="1" applyProtection="1">
      <alignment vertical="center"/>
      <protection/>
    </xf>
    <xf numFmtId="183" fontId="27" fillId="0" borderId="20" xfId="73" applyNumberFormat="1" applyFont="1" applyFill="1" applyBorder="1" applyAlignment="1" applyProtection="1">
      <alignment vertical="center"/>
      <protection/>
    </xf>
    <xf numFmtId="183" fontId="27" fillId="0" borderId="19" xfId="73" applyNumberFormat="1" applyFont="1" applyFill="1" applyBorder="1" applyAlignment="1" applyProtection="1">
      <alignment horizontal="right" vertical="center"/>
      <protection/>
    </xf>
    <xf numFmtId="199" fontId="27" fillId="0" borderId="0" xfId="73" applyNumberFormat="1" applyFont="1" applyFill="1" applyBorder="1" applyAlignment="1" applyProtection="1">
      <alignment vertical="center"/>
      <protection/>
    </xf>
    <xf numFmtId="199" fontId="27" fillId="0" borderId="17" xfId="73" applyNumberFormat="1" applyFont="1" applyFill="1" applyBorder="1" applyAlignment="1" applyProtection="1">
      <alignment vertical="center"/>
      <protection/>
    </xf>
    <xf numFmtId="199" fontId="27" fillId="0" borderId="0" xfId="73" applyNumberFormat="1" applyFont="1" applyFill="1" applyBorder="1" applyAlignment="1" applyProtection="1">
      <alignment horizontal="right" vertical="center"/>
      <protection/>
    </xf>
    <xf numFmtId="199" fontId="27" fillId="0" borderId="0" xfId="53" applyNumberFormat="1" applyFont="1" applyFill="1" applyBorder="1" applyAlignment="1" applyProtection="1">
      <alignment horizontal="right" vertical="center"/>
      <protection/>
    </xf>
    <xf numFmtId="183" fontId="27" fillId="0" borderId="20" xfId="73" applyNumberFormat="1" applyFont="1" applyFill="1" applyBorder="1" applyAlignment="1" applyProtection="1">
      <alignment horizontal="right" vertical="center"/>
      <protection/>
    </xf>
    <xf numFmtId="183" fontId="27" fillId="0" borderId="24" xfId="73" applyNumberFormat="1" applyFont="1" applyFill="1" applyBorder="1" applyAlignment="1" applyProtection="1">
      <alignment horizontal="right" vertical="center"/>
      <protection/>
    </xf>
    <xf numFmtId="183" fontId="27" fillId="0" borderId="30" xfId="73" applyNumberFormat="1" applyFont="1" applyFill="1" applyBorder="1" applyAlignment="1" applyProtection="1">
      <alignment horizontal="right" vertical="center"/>
      <protection/>
    </xf>
    <xf numFmtId="38" fontId="11" fillId="0" borderId="0" xfId="74" applyNumberFormat="1" applyFont="1" applyFill="1" applyAlignment="1">
      <alignment vertical="top"/>
      <protection/>
    </xf>
    <xf numFmtId="38" fontId="11" fillId="0" borderId="0" xfId="74" applyNumberFormat="1" applyFont="1" applyFill="1" applyAlignment="1">
      <alignment vertical="center"/>
      <protection/>
    </xf>
    <xf numFmtId="38" fontId="11" fillId="0" borderId="0" xfId="74" applyNumberFormat="1" applyFont="1" applyFill="1" applyBorder="1" applyAlignment="1">
      <alignment vertical="center"/>
      <protection/>
    </xf>
    <xf numFmtId="0" fontId="27" fillId="0" borderId="32" xfId="74" applyFont="1" applyBorder="1" applyAlignment="1">
      <alignment horizontal="center" vertical="center"/>
      <protection/>
    </xf>
    <xf numFmtId="0" fontId="27" fillId="0" borderId="33" xfId="74" applyFont="1" applyBorder="1" applyAlignment="1">
      <alignment horizontal="center" vertical="center"/>
      <protection/>
    </xf>
    <xf numFmtId="0" fontId="27" fillId="0" borderId="28" xfId="74" applyFont="1" applyBorder="1" applyAlignment="1">
      <alignment horizontal="center" vertical="center"/>
      <protection/>
    </xf>
    <xf numFmtId="193" fontId="27" fillId="0" borderId="15" xfId="74" applyNumberFormat="1" applyFont="1" applyFill="1" applyBorder="1" applyAlignment="1" applyProtection="1">
      <alignment vertical="center"/>
      <protection/>
    </xf>
    <xf numFmtId="193" fontId="27" fillId="0" borderId="22" xfId="74" applyNumberFormat="1" applyFont="1" applyFill="1" applyBorder="1" applyAlignment="1" applyProtection="1">
      <alignment vertical="center"/>
      <protection/>
    </xf>
    <xf numFmtId="193" fontId="27" fillId="0" borderId="15" xfId="74" applyNumberFormat="1" applyFont="1" applyFill="1" applyBorder="1" applyAlignment="1" applyProtection="1">
      <alignment horizontal="right" vertical="center"/>
      <protection/>
    </xf>
    <xf numFmtId="194" fontId="11" fillId="0" borderId="0" xfId="74" applyNumberFormat="1" applyFont="1" applyFill="1" applyAlignment="1">
      <alignment vertical="center"/>
      <protection/>
    </xf>
    <xf numFmtId="193" fontId="27" fillId="0" borderId="0" xfId="74" applyNumberFormat="1" applyFont="1" applyFill="1" applyBorder="1" applyAlignment="1" applyProtection="1">
      <alignment vertical="center"/>
      <protection/>
    </xf>
    <xf numFmtId="193" fontId="27" fillId="0" borderId="17" xfId="74" applyNumberFormat="1" applyFont="1" applyFill="1" applyBorder="1" applyAlignment="1" applyProtection="1">
      <alignment vertical="center"/>
      <protection/>
    </xf>
    <xf numFmtId="193" fontId="27" fillId="0" borderId="0" xfId="74" applyNumberFormat="1" applyFont="1" applyFill="1" applyBorder="1" applyAlignment="1" applyProtection="1">
      <alignment horizontal="right" vertical="center"/>
      <protection/>
    </xf>
    <xf numFmtId="193" fontId="27" fillId="0" borderId="0" xfId="74" applyNumberFormat="1" applyFont="1" applyFill="1" applyAlignment="1">
      <alignment vertical="center"/>
      <protection/>
    </xf>
    <xf numFmtId="193" fontId="27" fillId="0" borderId="34" xfId="74" applyNumberFormat="1" applyFont="1" applyFill="1" applyBorder="1" applyAlignment="1">
      <alignment vertical="center"/>
      <protection/>
    </xf>
    <xf numFmtId="202" fontId="27" fillId="0" borderId="0" xfId="74" applyNumberFormat="1" applyFont="1" applyFill="1" applyBorder="1" applyAlignment="1" applyProtection="1">
      <alignment horizontal="right" vertical="center"/>
      <protection/>
    </xf>
    <xf numFmtId="193" fontId="27" fillId="0" borderId="16" xfId="74" applyNumberFormat="1" applyFont="1" applyFill="1" applyBorder="1" applyAlignment="1" applyProtection="1">
      <alignment vertical="center"/>
      <protection/>
    </xf>
    <xf numFmtId="38" fontId="27" fillId="0" borderId="35" xfId="74" applyNumberFormat="1" applyFont="1" applyFill="1" applyBorder="1" applyAlignment="1" applyProtection="1">
      <alignment horizontal="distributed" vertical="center"/>
      <protection/>
    </xf>
    <xf numFmtId="193" fontId="27" fillId="0" borderId="17" xfId="74" applyNumberFormat="1" applyFont="1" applyFill="1" applyBorder="1" applyAlignment="1" applyProtection="1">
      <alignment horizontal="right" vertical="center"/>
      <protection/>
    </xf>
    <xf numFmtId="193" fontId="27" fillId="0" borderId="19" xfId="74" applyNumberFormat="1" applyFont="1" applyFill="1" applyBorder="1" applyAlignment="1" applyProtection="1">
      <alignment vertical="center"/>
      <protection/>
    </xf>
    <xf numFmtId="193" fontId="27" fillId="0" borderId="20" xfId="74" applyNumberFormat="1" applyFont="1" applyFill="1" applyBorder="1" applyAlignment="1" applyProtection="1">
      <alignment vertical="center"/>
      <protection/>
    </xf>
    <xf numFmtId="193" fontId="27" fillId="0" borderId="19" xfId="74" applyNumberFormat="1" applyFont="1" applyFill="1" applyBorder="1" applyAlignment="1" applyProtection="1">
      <alignment horizontal="right" vertical="center"/>
      <protection/>
    </xf>
    <xf numFmtId="198" fontId="27" fillId="0" borderId="15" xfId="74" applyNumberFormat="1" applyFont="1" applyFill="1" applyBorder="1" applyAlignment="1" applyProtection="1">
      <alignment vertical="center"/>
      <protection/>
    </xf>
    <xf numFmtId="198" fontId="27" fillId="0" borderId="22" xfId="74" applyNumberFormat="1" applyFont="1" applyFill="1" applyBorder="1" applyAlignment="1" applyProtection="1">
      <alignment vertical="center"/>
      <protection/>
    </xf>
    <xf numFmtId="198" fontId="27" fillId="0" borderId="15" xfId="74" applyNumberFormat="1" applyFont="1" applyFill="1" applyBorder="1" applyAlignment="1" applyProtection="1">
      <alignment horizontal="right" vertical="center"/>
      <protection/>
    </xf>
    <xf numFmtId="198" fontId="27" fillId="0" borderId="0" xfId="74" applyNumberFormat="1" applyFont="1" applyFill="1" applyBorder="1" applyAlignment="1" applyProtection="1">
      <alignment vertical="center"/>
      <protection/>
    </xf>
    <xf numFmtId="198" fontId="27" fillId="0" borderId="17" xfId="74" applyNumberFormat="1" applyFont="1" applyFill="1" applyBorder="1" applyAlignment="1" applyProtection="1">
      <alignment vertical="center"/>
      <protection/>
    </xf>
    <xf numFmtId="198" fontId="27" fillId="0" borderId="0" xfId="53" applyNumberFormat="1" applyFont="1" applyFill="1" applyBorder="1" applyAlignment="1" applyProtection="1">
      <alignment horizontal="right" vertical="center"/>
      <protection/>
    </xf>
    <xf numFmtId="193" fontId="27" fillId="0" borderId="0" xfId="53" applyNumberFormat="1" applyFont="1" applyFill="1" applyBorder="1" applyAlignment="1" applyProtection="1">
      <alignment horizontal="right" vertical="center"/>
      <protection/>
    </xf>
    <xf numFmtId="187" fontId="11" fillId="0" borderId="0" xfId="74" applyNumberFormat="1" applyFont="1" applyFill="1" applyAlignment="1">
      <alignment vertical="center"/>
      <protection/>
    </xf>
    <xf numFmtId="193" fontId="27" fillId="0" borderId="24" xfId="74" applyNumberFormat="1" applyFont="1" applyFill="1" applyBorder="1" applyAlignment="1" applyProtection="1">
      <alignment vertical="center"/>
      <protection/>
    </xf>
    <xf numFmtId="193" fontId="27" fillId="0" borderId="30" xfId="74" applyNumberFormat="1" applyFont="1" applyFill="1" applyBorder="1" applyAlignment="1" applyProtection="1">
      <alignment horizontal="right" vertical="center"/>
      <protection/>
    </xf>
    <xf numFmtId="193" fontId="27" fillId="0" borderId="24" xfId="74" applyNumberFormat="1" applyFont="1" applyFill="1" applyBorder="1" applyAlignment="1" applyProtection="1">
      <alignment horizontal="right" vertical="center"/>
      <protection/>
    </xf>
    <xf numFmtId="193" fontId="27" fillId="0" borderId="19" xfId="74" applyNumberFormat="1" applyFont="1" applyFill="1" applyBorder="1" applyAlignment="1">
      <alignment vertical="center"/>
      <protection/>
    </xf>
    <xf numFmtId="193" fontId="27" fillId="0" borderId="18" xfId="74" applyNumberFormat="1" applyFont="1" applyFill="1" applyBorder="1" applyAlignment="1">
      <alignment vertical="center"/>
      <protection/>
    </xf>
    <xf numFmtId="38" fontId="11" fillId="0" borderId="0" xfId="74" applyNumberFormat="1" applyFont="1" applyFill="1" applyAlignment="1">
      <alignment horizontal="left" vertical="center"/>
      <protection/>
    </xf>
    <xf numFmtId="49" fontId="19" fillId="0" borderId="0" xfId="67" applyNumberFormat="1" applyFont="1" applyFill="1" applyBorder="1" applyAlignment="1" applyProtection="1">
      <alignment horizontal="right" vertical="center"/>
      <protection/>
    </xf>
    <xf numFmtId="0" fontId="8" fillId="0" borderId="0" xfId="67" applyFont="1" applyFill="1" applyAlignment="1">
      <alignment horizontal="left" vertical="top"/>
      <protection/>
    </xf>
    <xf numFmtId="0" fontId="8" fillId="0" borderId="0" xfId="68" applyFont="1" applyFill="1" applyBorder="1" applyAlignment="1" applyProtection="1">
      <alignment horizontal="left" vertical="top"/>
      <protection/>
    </xf>
    <xf numFmtId="49" fontId="8" fillId="0" borderId="0" xfId="73" applyNumberFormat="1" applyFont="1" applyFill="1" applyAlignment="1">
      <alignment vertical="top"/>
      <protection/>
    </xf>
    <xf numFmtId="201" fontId="27" fillId="0" borderId="0" xfId="73" applyNumberFormat="1" applyFont="1" applyFill="1" applyBorder="1" applyAlignment="1" applyProtection="1">
      <alignment vertical="center"/>
      <protection/>
    </xf>
    <xf numFmtId="38" fontId="24" fillId="0" borderId="0" xfId="73" applyNumberFormat="1" applyFont="1" applyFill="1" applyAlignment="1">
      <alignment vertical="center"/>
      <protection/>
    </xf>
    <xf numFmtId="0" fontId="11" fillId="0" borderId="36" xfId="74" applyFont="1" applyBorder="1" applyAlignment="1">
      <alignment vertical="distributed" textRotation="255"/>
      <protection/>
    </xf>
    <xf numFmtId="42" fontId="27" fillId="0" borderId="0" xfId="74" applyNumberFormat="1" applyFont="1" applyFill="1" applyBorder="1" applyAlignment="1" applyProtection="1">
      <alignment horizontal="right" vertical="center"/>
      <protection/>
    </xf>
    <xf numFmtId="201" fontId="27" fillId="0" borderId="0" xfId="74" applyNumberFormat="1" applyFont="1" applyFill="1" applyBorder="1" applyAlignment="1" applyProtection="1">
      <alignment vertical="center"/>
      <protection/>
    </xf>
    <xf numFmtId="0" fontId="11" fillId="0" borderId="36" xfId="74" applyFont="1" applyBorder="1" applyAlignment="1">
      <alignment vertical="center" textRotation="255" shrinkToFit="1"/>
      <protection/>
    </xf>
    <xf numFmtId="0" fontId="11" fillId="0" borderId="37" xfId="74" applyFont="1" applyBorder="1" applyAlignment="1">
      <alignment vertical="center" textRotation="255" shrinkToFit="1"/>
      <protection/>
    </xf>
    <xf numFmtId="38" fontId="29" fillId="0" borderId="0" xfId="74" applyNumberFormat="1" applyFont="1" applyFill="1" applyAlignment="1">
      <alignment vertical="center"/>
      <protection/>
    </xf>
    <xf numFmtId="38" fontId="24" fillId="0" borderId="0" xfId="74" applyNumberFormat="1" applyFont="1" applyFill="1" applyAlignment="1">
      <alignment vertical="center"/>
      <protection/>
    </xf>
    <xf numFmtId="0" fontId="11" fillId="0" borderId="29" xfId="67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11" fillId="0" borderId="0" xfId="72" applyNumberFormat="1" applyFont="1" applyFill="1" applyAlignment="1">
      <alignment vertical="top"/>
      <protection/>
    </xf>
    <xf numFmtId="0" fontId="11" fillId="0" borderId="16" xfId="72" applyFont="1" applyFill="1" applyBorder="1" applyAlignment="1" applyProtection="1">
      <alignment horizontal="left" vertical="center"/>
      <protection/>
    </xf>
    <xf numFmtId="0" fontId="11" fillId="0" borderId="16" xfId="72" applyFont="1" applyFill="1" applyBorder="1" applyAlignment="1" applyProtection="1">
      <alignment horizontal="center" vertical="center"/>
      <protection/>
    </xf>
    <xf numFmtId="0" fontId="11" fillId="0" borderId="16" xfId="72" applyFont="1" applyFill="1" applyBorder="1" applyAlignment="1" applyProtection="1" quotePrefix="1">
      <alignment horizontal="center" vertical="center"/>
      <protection/>
    </xf>
    <xf numFmtId="49" fontId="11" fillId="0" borderId="0" xfId="71" applyNumberFormat="1" applyFont="1" applyFill="1" applyAlignment="1">
      <alignment vertical="top"/>
      <protection/>
    </xf>
    <xf numFmtId="0" fontId="11" fillId="0" borderId="0" xfId="71" applyFont="1" applyFill="1" applyBorder="1" applyAlignment="1" applyProtection="1" quotePrefix="1">
      <alignment horizontal="center" vertical="center"/>
      <protection/>
    </xf>
    <xf numFmtId="0" fontId="0" fillId="0" borderId="0" xfId="70" applyFont="1">
      <alignment vertical="center"/>
      <protection/>
    </xf>
    <xf numFmtId="0" fontId="0" fillId="0" borderId="0" xfId="70" applyFont="1" applyAlignment="1">
      <alignment vertical="center"/>
      <protection/>
    </xf>
    <xf numFmtId="0" fontId="0" fillId="0" borderId="0" xfId="70" applyFont="1" applyBorder="1" applyAlignment="1">
      <alignment horizontal="center" vertical="center"/>
      <protection/>
    </xf>
    <xf numFmtId="49" fontId="11" fillId="0" borderId="0" xfId="68" applyNumberFormat="1" applyFont="1" applyFill="1" applyBorder="1" applyAlignment="1" applyProtection="1">
      <alignment vertical="top"/>
      <protection/>
    </xf>
    <xf numFmtId="0" fontId="11" fillId="0" borderId="16" xfId="67" applyFont="1" applyFill="1" applyBorder="1" applyAlignment="1">
      <alignment horizontal="left" vertical="center"/>
      <protection/>
    </xf>
    <xf numFmtId="0" fontId="11" fillId="0" borderId="21" xfId="67" applyFont="1" applyFill="1" applyBorder="1" applyAlignment="1" applyProtection="1">
      <alignment horizontal="left" vertical="center"/>
      <protection/>
    </xf>
    <xf numFmtId="0" fontId="11" fillId="0" borderId="16" xfId="67" applyFont="1" applyFill="1" applyBorder="1" applyAlignment="1" applyProtection="1" quotePrefix="1">
      <alignment horizontal="center" vertical="center"/>
      <protection/>
    </xf>
    <xf numFmtId="0" fontId="11" fillId="0" borderId="38" xfId="67" applyFont="1" applyFill="1" applyBorder="1" applyAlignment="1">
      <alignment horizontal="left" vertical="center"/>
      <protection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37" fontId="12" fillId="0" borderId="0" xfId="0" applyNumberFormat="1" applyFont="1" applyFill="1" applyBorder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16" fillId="0" borderId="0" xfId="67" applyFont="1" applyFill="1" applyAlignment="1">
      <alignment vertical="center"/>
      <protection/>
    </xf>
    <xf numFmtId="0" fontId="16" fillId="0" borderId="0" xfId="67" applyFont="1" applyFill="1" applyAlignment="1" applyProtection="1">
      <alignment vertical="center"/>
      <protection/>
    </xf>
    <xf numFmtId="0" fontId="8" fillId="33" borderId="0" xfId="68" applyFont="1" applyFill="1" applyBorder="1" applyAlignment="1">
      <alignment horizontal="left" vertical="top" wrapText="1"/>
      <protection/>
    </xf>
    <xf numFmtId="0" fontId="8" fillId="33" borderId="0" xfId="68" applyFont="1" applyFill="1" applyBorder="1" applyAlignment="1">
      <alignment horizontal="left" vertical="top"/>
      <protection/>
    </xf>
    <xf numFmtId="0" fontId="10" fillId="0" borderId="24" xfId="68" applyFont="1" applyFill="1" applyBorder="1" applyAlignment="1" applyProtection="1">
      <alignment vertical="center"/>
      <protection/>
    </xf>
    <xf numFmtId="0" fontId="11" fillId="0" borderId="39" xfId="68" applyFont="1" applyFill="1" applyBorder="1" applyAlignment="1" applyProtection="1">
      <alignment horizontal="distributed" vertical="center"/>
      <protection/>
    </xf>
    <xf numFmtId="0" fontId="21" fillId="0" borderId="24" xfId="67" applyFont="1" applyFill="1" applyBorder="1" applyAlignment="1" applyProtection="1" quotePrefix="1">
      <alignment horizontal="center" vertical="center"/>
      <protection/>
    </xf>
    <xf numFmtId="0" fontId="22" fillId="0" borderId="39" xfId="67" applyFont="1" applyFill="1" applyBorder="1" applyAlignment="1">
      <alignment vertical="center"/>
      <protection/>
    </xf>
    <xf numFmtId="0" fontId="22" fillId="0" borderId="18" xfId="67" applyFont="1" applyFill="1" applyBorder="1" applyAlignment="1">
      <alignment vertical="center"/>
      <protection/>
    </xf>
    <xf numFmtId="37" fontId="11" fillId="0" borderId="0" xfId="67" applyNumberFormat="1" applyFont="1" applyFill="1" applyAlignment="1">
      <alignment horizontal="right" vertical="center"/>
      <protection/>
    </xf>
    <xf numFmtId="0" fontId="22" fillId="0" borderId="0" xfId="67" applyFont="1" applyFill="1" applyAlignment="1">
      <alignment vertical="center"/>
      <protection/>
    </xf>
    <xf numFmtId="0" fontId="21" fillId="0" borderId="0" xfId="67" applyFont="1" applyFill="1" applyBorder="1" applyAlignment="1">
      <alignment vertical="center"/>
      <protection/>
    </xf>
    <xf numFmtId="0" fontId="21" fillId="0" borderId="0" xfId="67" applyFont="1" applyFill="1" applyAlignment="1">
      <alignment vertical="center"/>
      <protection/>
    </xf>
    <xf numFmtId="0" fontId="21" fillId="0" borderId="16" xfId="67" applyFont="1" applyFill="1" applyBorder="1" applyAlignment="1" applyProtection="1">
      <alignment vertical="center"/>
      <protection/>
    </xf>
    <xf numFmtId="0" fontId="21" fillId="0" borderId="0" xfId="68" applyFont="1" applyFill="1" applyBorder="1" applyAlignment="1" applyProtection="1">
      <alignment vertical="center"/>
      <protection/>
    </xf>
    <xf numFmtId="0" fontId="21" fillId="0" borderId="16" xfId="68" applyFont="1" applyFill="1" applyBorder="1" applyAlignment="1" applyProtection="1">
      <alignment vertical="center"/>
      <protection/>
    </xf>
    <xf numFmtId="0" fontId="21" fillId="0" borderId="0" xfId="69" applyFont="1" applyFill="1" applyBorder="1" applyAlignment="1" applyProtection="1">
      <alignment vertical="center"/>
      <protection/>
    </xf>
    <xf numFmtId="0" fontId="21" fillId="0" borderId="0" xfId="68" applyFont="1" applyFill="1" applyBorder="1" applyAlignment="1">
      <alignment vertical="center"/>
      <protection/>
    </xf>
    <xf numFmtId="0" fontId="21" fillId="0" borderId="16" xfId="69" applyFont="1" applyFill="1" applyBorder="1" applyAlignment="1" applyProtection="1">
      <alignment horizontal="distributed" vertical="center"/>
      <protection/>
    </xf>
    <xf numFmtId="0" fontId="21" fillId="0" borderId="0" xfId="68" applyFont="1" applyFill="1" applyAlignment="1">
      <alignment vertical="center"/>
      <protection/>
    </xf>
    <xf numFmtId="0" fontId="10" fillId="0" borderId="0" xfId="69" applyFont="1" applyFill="1" applyBorder="1" applyAlignment="1" applyProtection="1">
      <alignment horizontal="distributed" vertical="center"/>
      <protection/>
    </xf>
    <xf numFmtId="37" fontId="11" fillId="0" borderId="24" xfId="68" applyNumberFormat="1" applyFont="1" applyFill="1" applyBorder="1" applyAlignment="1" applyProtection="1">
      <alignment vertical="center"/>
      <protection/>
    </xf>
    <xf numFmtId="0" fontId="33" fillId="33" borderId="0" xfId="65" applyFont="1" applyFill="1" applyBorder="1" applyAlignment="1">
      <alignment vertical="center"/>
      <protection/>
    </xf>
    <xf numFmtId="0" fontId="13" fillId="0" borderId="0" xfId="70" applyFont="1">
      <alignment vertical="center"/>
      <protection/>
    </xf>
    <xf numFmtId="0" fontId="15" fillId="33" borderId="0" xfId="65" applyFont="1" applyFill="1" applyBorder="1" applyAlignment="1">
      <alignment vertical="center"/>
      <protection/>
    </xf>
    <xf numFmtId="0" fontId="8" fillId="0" borderId="0" xfId="70" applyFont="1">
      <alignment vertical="center"/>
      <protection/>
    </xf>
    <xf numFmtId="49" fontId="11" fillId="0" borderId="0" xfId="67" applyNumberFormat="1" applyFont="1" applyFill="1" applyAlignment="1">
      <alignment horizontal="center" vertical="center"/>
      <protection/>
    </xf>
    <xf numFmtId="49" fontId="11" fillId="0" borderId="0" xfId="72" applyNumberFormat="1" applyFont="1" applyFill="1" applyAlignment="1">
      <alignment horizontal="center" vertical="center"/>
      <protection/>
    </xf>
    <xf numFmtId="0" fontId="11" fillId="0" borderId="40" xfId="72" applyFont="1" applyFill="1" applyBorder="1" applyAlignment="1" applyProtection="1">
      <alignment horizontal="center"/>
      <protection/>
    </xf>
    <xf numFmtId="0" fontId="11" fillId="0" borderId="20" xfId="72" applyFont="1" applyFill="1" applyBorder="1" applyAlignment="1">
      <alignment vertical="top"/>
      <protection/>
    </xf>
    <xf numFmtId="0" fontId="11" fillId="0" borderId="19" xfId="72" applyFont="1" applyFill="1" applyBorder="1" applyAlignment="1" applyProtection="1">
      <alignment horizontal="right" vertical="top"/>
      <protection/>
    </xf>
    <xf numFmtId="0" fontId="11" fillId="0" borderId="20" xfId="72" applyFont="1" applyFill="1" applyBorder="1" applyAlignment="1" applyProtection="1">
      <alignment vertical="top"/>
      <protection/>
    </xf>
    <xf numFmtId="0" fontId="11" fillId="0" borderId="18" xfId="72" applyFont="1" applyFill="1" applyBorder="1" applyAlignment="1" applyProtection="1">
      <alignment horizontal="right" vertical="top"/>
      <protection/>
    </xf>
    <xf numFmtId="0" fontId="11" fillId="0" borderId="19" xfId="72" applyFont="1" applyFill="1" applyBorder="1" applyAlignment="1" applyProtection="1">
      <alignment vertical="top"/>
      <protection/>
    </xf>
    <xf numFmtId="0" fontId="8" fillId="0" borderId="0" xfId="72" applyFont="1" applyFill="1" applyBorder="1" applyAlignment="1" applyProtection="1">
      <alignment horizontal="left" vertical="center"/>
      <protection/>
    </xf>
    <xf numFmtId="0" fontId="11" fillId="0" borderId="0" xfId="72" applyFont="1" applyFill="1" applyAlignment="1">
      <alignment horizontal="left" vertical="center"/>
      <protection/>
    </xf>
    <xf numFmtId="0" fontId="11" fillId="0" borderId="41" xfId="72" applyFont="1" applyFill="1" applyBorder="1" applyAlignment="1" applyProtection="1">
      <alignment horizontal="center"/>
      <protection/>
    </xf>
    <xf numFmtId="0" fontId="11" fillId="0" borderId="42" xfId="72" applyFont="1" applyFill="1" applyBorder="1" applyAlignment="1" applyProtection="1">
      <alignment horizontal="center" vertical="center"/>
      <protection/>
    </xf>
    <xf numFmtId="49" fontId="11" fillId="0" borderId="21" xfId="72" applyNumberFormat="1" applyFont="1" applyFill="1" applyBorder="1" applyAlignment="1">
      <alignment horizontal="center" vertical="center"/>
      <protection/>
    </xf>
    <xf numFmtId="49" fontId="11" fillId="0" borderId="0" xfId="72" applyNumberFormat="1" applyFont="1" applyFill="1" applyBorder="1" applyAlignment="1">
      <alignment horizontal="center" vertical="center"/>
      <protection/>
    </xf>
    <xf numFmtId="0" fontId="16" fillId="0" borderId="43" xfId="73" applyFont="1" applyBorder="1" applyAlignment="1">
      <alignment vertical="top"/>
      <protection/>
    </xf>
    <xf numFmtId="0" fontId="11" fillId="0" borderId="15" xfId="67" applyFont="1" applyFill="1" applyBorder="1" applyAlignment="1">
      <alignment horizontal="center" vertical="center"/>
      <protection/>
    </xf>
    <xf numFmtId="183" fontId="27" fillId="0" borderId="16" xfId="73" applyNumberFormat="1" applyFont="1" applyFill="1" applyBorder="1" applyAlignment="1" applyProtection="1">
      <alignment vertical="center"/>
      <protection/>
    </xf>
    <xf numFmtId="38" fontId="28" fillId="0" borderId="0" xfId="74" applyNumberFormat="1" applyFont="1" applyFill="1" applyAlignment="1">
      <alignment vertical="center"/>
      <protection/>
    </xf>
    <xf numFmtId="38" fontId="27" fillId="0" borderId="0" xfId="74" applyNumberFormat="1" applyFont="1" applyFill="1" applyAlignment="1">
      <alignment vertical="center"/>
      <protection/>
    </xf>
    <xf numFmtId="49" fontId="11" fillId="0" borderId="0" xfId="67" applyNumberFormat="1" applyFont="1" applyFill="1" applyBorder="1" applyAlignment="1" applyProtection="1" quotePrefix="1">
      <alignment horizontal="center" vertical="center"/>
      <protection/>
    </xf>
    <xf numFmtId="49" fontId="21" fillId="0" borderId="19" xfId="67" applyNumberFormat="1" applyFont="1" applyFill="1" applyBorder="1" applyAlignment="1" applyProtection="1" quotePrefix="1">
      <alignment horizontal="center" vertical="center"/>
      <protection/>
    </xf>
    <xf numFmtId="0" fontId="11" fillId="0" borderId="38" xfId="67" applyFont="1" applyFill="1" applyBorder="1" applyAlignment="1">
      <alignment vertical="center"/>
      <protection/>
    </xf>
    <xf numFmtId="0" fontId="25" fillId="0" borderId="0" xfId="68" applyFont="1" applyFill="1" applyBorder="1" applyAlignment="1" applyProtection="1">
      <alignment vertical="center"/>
      <protection/>
    </xf>
    <xf numFmtId="0" fontId="12" fillId="0" borderId="0" xfId="70" applyFont="1" applyAlignment="1">
      <alignment horizontal="left" vertical="center" indent="2"/>
      <protection/>
    </xf>
    <xf numFmtId="0" fontId="11" fillId="0" borderId="0" xfId="72" applyFont="1" applyFill="1" applyBorder="1" applyAlignment="1" applyProtection="1">
      <alignment horizontal="left" vertical="center"/>
      <protection/>
    </xf>
    <xf numFmtId="42" fontId="27" fillId="0" borderId="16" xfId="74" applyNumberFormat="1" applyFont="1" applyFill="1" applyBorder="1" applyAlignment="1" applyProtection="1">
      <alignment horizontal="right" vertical="center"/>
      <protection/>
    </xf>
    <xf numFmtId="0" fontId="13" fillId="0" borderId="0" xfId="65" applyFont="1" applyBorder="1" applyAlignment="1">
      <alignment horizontal="distributed" vertical="center"/>
      <protection/>
    </xf>
    <xf numFmtId="37" fontId="11" fillId="0" borderId="0" xfId="66" applyNumberFormat="1" applyFont="1" applyFill="1" applyBorder="1" applyAlignment="1">
      <alignment horizontal="right" shrinkToFit="1"/>
      <protection/>
    </xf>
    <xf numFmtId="37" fontId="21" fillId="0" borderId="24" xfId="66" applyNumberFormat="1" applyFont="1" applyBorder="1" applyAlignment="1">
      <alignment horizontal="right" shrinkToFit="1"/>
      <protection/>
    </xf>
    <xf numFmtId="37" fontId="21" fillId="0" borderId="0" xfId="67" applyNumberFormat="1" applyFont="1" applyFill="1" applyBorder="1" applyAlignment="1" applyProtection="1">
      <alignment vertical="center"/>
      <protection/>
    </xf>
    <xf numFmtId="0" fontId="21" fillId="0" borderId="24" xfId="67" applyFont="1" applyFill="1" applyBorder="1" applyAlignment="1" applyProtection="1">
      <alignment horizontal="center" vertical="center"/>
      <protection/>
    </xf>
    <xf numFmtId="37" fontId="21" fillId="0" borderId="24" xfId="66" applyNumberFormat="1" applyFont="1" applyBorder="1" applyAlignment="1">
      <alignment horizontal="right" vertical="center" shrinkToFit="1"/>
      <protection/>
    </xf>
    <xf numFmtId="37" fontId="11" fillId="0" borderId="17" xfId="66" applyNumberFormat="1" applyFont="1" applyFill="1" applyBorder="1" applyAlignment="1">
      <alignment horizontal="right" vertical="center" shrinkToFit="1"/>
      <protection/>
    </xf>
    <xf numFmtId="37" fontId="21" fillId="0" borderId="24" xfId="67" applyNumberFormat="1" applyFont="1" applyFill="1" applyBorder="1" applyAlignment="1" applyProtection="1">
      <alignment horizontal="right" vertical="center"/>
      <protection/>
    </xf>
    <xf numFmtId="0" fontId="11" fillId="0" borderId="17" xfId="67" applyFont="1" applyFill="1" applyBorder="1" applyAlignment="1">
      <alignment vertical="center"/>
      <protection/>
    </xf>
    <xf numFmtId="0" fontId="15" fillId="33" borderId="0" xfId="68" applyFont="1" applyFill="1" applyBorder="1" applyAlignment="1">
      <alignment vertical="top" wrapText="1"/>
      <protection/>
    </xf>
    <xf numFmtId="37" fontId="10" fillId="0" borderId="0" xfId="69" applyNumberFormat="1" applyFont="1" applyFill="1" applyBorder="1" applyAlignment="1" applyProtection="1">
      <alignment vertical="center"/>
      <protection/>
    </xf>
    <xf numFmtId="0" fontId="11" fillId="0" borderId="12" xfId="70" applyFont="1" applyBorder="1" applyAlignment="1">
      <alignment vertical="center"/>
      <protection/>
    </xf>
    <xf numFmtId="0" fontId="11" fillId="0" borderId="0" xfId="70" applyFont="1" applyBorder="1" applyAlignment="1">
      <alignment vertical="center"/>
      <protection/>
    </xf>
    <xf numFmtId="0" fontId="11" fillId="0" borderId="44" xfId="70" applyFont="1" applyBorder="1">
      <alignment vertical="center"/>
      <protection/>
    </xf>
    <xf numFmtId="0" fontId="11" fillId="0" borderId="2" xfId="70" applyFont="1" applyBorder="1" applyAlignment="1">
      <alignment horizontal="center" vertical="center"/>
      <protection/>
    </xf>
    <xf numFmtId="0" fontId="11" fillId="0" borderId="0" xfId="70" applyFont="1" applyBorder="1" applyAlignment="1">
      <alignment horizontal="center" vertical="center"/>
      <protection/>
    </xf>
    <xf numFmtId="0" fontId="11" fillId="33" borderId="45" xfId="70" applyNumberFormat="1" applyFont="1" applyFill="1" applyBorder="1" applyAlignment="1">
      <alignment horizontal="center" vertical="center"/>
      <protection/>
    </xf>
    <xf numFmtId="0" fontId="11" fillId="33" borderId="0" xfId="70" applyNumberFormat="1" applyFont="1" applyFill="1" applyBorder="1" applyAlignment="1">
      <alignment horizontal="center" vertical="center"/>
      <protection/>
    </xf>
    <xf numFmtId="0" fontId="11" fillId="33" borderId="34" xfId="70" applyNumberFormat="1" applyFont="1" applyFill="1" applyBorder="1" applyAlignment="1">
      <alignment horizontal="center" vertical="center"/>
      <protection/>
    </xf>
    <xf numFmtId="0" fontId="11" fillId="0" borderId="46" xfId="70" applyFont="1" applyBorder="1">
      <alignment vertical="center"/>
      <protection/>
    </xf>
    <xf numFmtId="0" fontId="11" fillId="33" borderId="46" xfId="70" applyNumberFormat="1" applyFont="1" applyFill="1" applyBorder="1" applyAlignment="1">
      <alignment horizontal="center" vertical="center"/>
      <protection/>
    </xf>
    <xf numFmtId="0" fontId="11" fillId="33" borderId="47" xfId="70" applyNumberFormat="1" applyFont="1" applyFill="1" applyBorder="1" applyAlignment="1">
      <alignment horizontal="center" vertical="center"/>
      <protection/>
    </xf>
    <xf numFmtId="0" fontId="11" fillId="0" borderId="48" xfId="70" applyFont="1" applyBorder="1" applyAlignment="1">
      <alignment horizontal="center" vertical="center" wrapText="1"/>
      <protection/>
    </xf>
    <xf numFmtId="0" fontId="11" fillId="33" borderId="48" xfId="70" applyNumberFormat="1" applyFont="1" applyFill="1" applyBorder="1" applyAlignment="1">
      <alignment horizontal="center" vertical="center"/>
      <protection/>
    </xf>
    <xf numFmtId="0" fontId="11" fillId="33" borderId="49" xfId="70" applyNumberFormat="1" applyFont="1" applyFill="1" applyBorder="1" applyAlignment="1">
      <alignment horizontal="center" vertical="center"/>
      <protection/>
    </xf>
    <xf numFmtId="0" fontId="32" fillId="33" borderId="0" xfId="70" applyFont="1" applyFill="1" applyBorder="1">
      <alignment vertical="center"/>
      <protection/>
    </xf>
    <xf numFmtId="0" fontId="36" fillId="0" borderId="0" xfId="70" applyFont="1">
      <alignment vertical="center"/>
      <protection/>
    </xf>
    <xf numFmtId="0" fontId="21" fillId="33" borderId="0" xfId="65" applyFont="1" applyFill="1" applyBorder="1" applyAlignment="1">
      <alignment vertical="center"/>
      <protection/>
    </xf>
    <xf numFmtId="0" fontId="21" fillId="33" borderId="49" xfId="65" applyFont="1" applyFill="1" applyBorder="1" applyAlignment="1">
      <alignment vertical="center"/>
      <protection/>
    </xf>
    <xf numFmtId="0" fontId="11" fillId="33" borderId="0" xfId="65" applyFont="1" applyFill="1" applyBorder="1" applyAlignment="1">
      <alignment horizontal="left" vertical="center" indent="1"/>
      <protection/>
    </xf>
    <xf numFmtId="0" fontId="11" fillId="33" borderId="49" xfId="65" applyFont="1" applyFill="1" applyBorder="1" applyAlignment="1">
      <alignment vertical="center"/>
      <protection/>
    </xf>
    <xf numFmtId="0" fontId="32" fillId="33" borderId="0" xfId="65" applyFont="1" applyFill="1" applyBorder="1" applyAlignment="1">
      <alignment vertical="center"/>
      <protection/>
    </xf>
    <xf numFmtId="0" fontId="32" fillId="33" borderId="49" xfId="65" applyFont="1" applyFill="1" applyBorder="1" applyAlignment="1">
      <alignment vertical="center"/>
      <protection/>
    </xf>
    <xf numFmtId="193" fontId="32" fillId="33" borderId="0" xfId="70" applyNumberFormat="1" applyFont="1" applyFill="1" applyBorder="1">
      <alignment vertical="center"/>
      <protection/>
    </xf>
    <xf numFmtId="37" fontId="22" fillId="0" borderId="0" xfId="71" applyNumberFormat="1" applyFont="1" applyFill="1" applyBorder="1" applyAlignment="1" applyProtection="1">
      <alignment horizontal="right" vertical="center"/>
      <protection/>
    </xf>
    <xf numFmtId="0" fontId="21" fillId="0" borderId="0" xfId="71" applyFont="1" applyFill="1" applyBorder="1" applyAlignment="1">
      <alignment horizontal="right" vertical="center"/>
      <protection/>
    </xf>
    <xf numFmtId="0" fontId="22" fillId="0" borderId="0" xfId="71" applyFont="1" applyFill="1" applyBorder="1" applyAlignment="1" applyProtection="1">
      <alignment horizontal="distributed" vertical="center"/>
      <protection/>
    </xf>
    <xf numFmtId="0" fontId="8" fillId="0" borderId="15" xfId="71" applyFont="1" applyFill="1" applyBorder="1" applyAlignment="1">
      <alignment vertical="top"/>
      <protection/>
    </xf>
    <xf numFmtId="0" fontId="8" fillId="0" borderId="38" xfId="71" applyFont="1" applyFill="1" applyBorder="1" applyAlignment="1">
      <alignment vertical="top"/>
      <protection/>
    </xf>
    <xf numFmtId="0" fontId="8" fillId="0" borderId="15" xfId="71" applyFont="1" applyFill="1" applyBorder="1" applyAlignment="1">
      <alignment horizontal="right" vertical="top"/>
      <protection/>
    </xf>
    <xf numFmtId="3" fontId="21" fillId="0" borderId="0" xfId="71" applyNumberFormat="1" applyFont="1" applyFill="1" applyBorder="1" applyAlignment="1">
      <alignment horizontal="right" vertical="center"/>
      <protection/>
    </xf>
    <xf numFmtId="3" fontId="21" fillId="0" borderId="0" xfId="71" applyNumberFormat="1" applyFont="1" applyFill="1" applyBorder="1" applyAlignment="1" applyProtection="1">
      <alignment horizontal="right" vertical="center"/>
      <protection/>
    </xf>
    <xf numFmtId="0" fontId="32" fillId="33" borderId="21" xfId="70" applyFont="1" applyFill="1" applyBorder="1">
      <alignment vertical="center"/>
      <protection/>
    </xf>
    <xf numFmtId="0" fontId="36" fillId="0" borderId="21" xfId="70" applyFont="1" applyBorder="1">
      <alignment vertical="center"/>
      <protection/>
    </xf>
    <xf numFmtId="0" fontId="32" fillId="33" borderId="45" xfId="70" applyFont="1" applyFill="1" applyBorder="1">
      <alignment vertical="center"/>
      <protection/>
    </xf>
    <xf numFmtId="0" fontId="22" fillId="0" borderId="24" xfId="72" applyFont="1" applyFill="1" applyBorder="1" applyAlignment="1">
      <alignment vertical="center"/>
      <protection/>
    </xf>
    <xf numFmtId="49" fontId="21" fillId="0" borderId="24" xfId="72" applyNumberFormat="1" applyFont="1" applyFill="1" applyBorder="1" applyAlignment="1">
      <alignment horizontal="center" vertical="center"/>
      <protection/>
    </xf>
    <xf numFmtId="0" fontId="21" fillId="0" borderId="18" xfId="72" applyFont="1" applyFill="1" applyBorder="1" applyAlignment="1" applyProtection="1">
      <alignment horizontal="left" vertical="center"/>
      <protection/>
    </xf>
    <xf numFmtId="37" fontId="21" fillId="0" borderId="19" xfId="72" applyNumberFormat="1" applyFont="1" applyFill="1" applyBorder="1" applyAlignment="1" applyProtection="1">
      <alignment horizontal="right" vertical="center"/>
      <protection/>
    </xf>
    <xf numFmtId="37" fontId="21" fillId="0" borderId="24" xfId="72" applyNumberFormat="1" applyFont="1" applyFill="1" applyBorder="1" applyAlignment="1" applyProtection="1">
      <alignment horizontal="right" vertical="center"/>
      <protection/>
    </xf>
    <xf numFmtId="0" fontId="21" fillId="0" borderId="39" xfId="72" applyFont="1" applyFill="1" applyBorder="1" applyAlignment="1" applyProtection="1" quotePrefix="1">
      <alignment horizontal="center" vertical="center"/>
      <protection/>
    </xf>
    <xf numFmtId="193" fontId="21" fillId="0" borderId="24" xfId="72" applyNumberFormat="1" applyFont="1" applyFill="1" applyBorder="1" applyAlignment="1" applyProtection="1">
      <alignment vertical="center"/>
      <protection/>
    </xf>
    <xf numFmtId="37" fontId="21" fillId="0" borderId="24" xfId="72" applyNumberFormat="1" applyFont="1" applyFill="1" applyBorder="1" applyAlignment="1" applyProtection="1">
      <alignment vertical="center"/>
      <protection/>
    </xf>
    <xf numFmtId="38" fontId="11" fillId="0" borderId="0" xfId="73" applyNumberFormat="1" applyFont="1" applyFill="1" applyAlignment="1">
      <alignment horizontal="right"/>
      <protection/>
    </xf>
    <xf numFmtId="38" fontId="11" fillId="0" borderId="0" xfId="74" applyNumberFormat="1" applyFont="1" applyFill="1" applyAlignment="1">
      <alignment/>
      <protection/>
    </xf>
    <xf numFmtId="0" fontId="11" fillId="0" borderId="14" xfId="71" applyFont="1" applyFill="1" applyBorder="1" applyAlignment="1">
      <alignment horizontal="center" vertical="center"/>
      <protection/>
    </xf>
    <xf numFmtId="0" fontId="21" fillId="0" borderId="16" xfId="71" applyFont="1" applyFill="1" applyBorder="1" applyAlignment="1">
      <alignment horizontal="distributed" vertical="center"/>
      <protection/>
    </xf>
    <xf numFmtId="49" fontId="12" fillId="0" borderId="21" xfId="65" applyNumberFormat="1" applyFont="1" applyBorder="1" applyAlignment="1">
      <alignment horizontal="center" vertical="center"/>
      <protection/>
    </xf>
    <xf numFmtId="37" fontId="12" fillId="0" borderId="45" xfId="0" applyNumberFormat="1" applyFont="1" applyFill="1" applyBorder="1" applyAlignment="1">
      <alignment vertical="center"/>
    </xf>
    <xf numFmtId="37" fontId="12" fillId="0" borderId="21" xfId="0" applyNumberFormat="1" applyFont="1" applyFill="1" applyBorder="1" applyAlignment="1">
      <alignment horizontal="center" vertical="center"/>
    </xf>
    <xf numFmtId="37" fontId="12" fillId="0" borderId="21" xfId="0" applyNumberFormat="1" applyFont="1" applyFill="1" applyBorder="1" applyAlignment="1">
      <alignment horizontal="center" vertical="center" wrapText="1"/>
    </xf>
    <xf numFmtId="37" fontId="12" fillId="0" borderId="21" xfId="0" applyNumberFormat="1" applyFont="1" applyFill="1" applyBorder="1" applyAlignment="1">
      <alignment vertical="center"/>
    </xf>
    <xf numFmtId="37" fontId="12" fillId="0" borderId="21" xfId="0" applyNumberFormat="1" applyFont="1" applyFill="1" applyBorder="1" applyAlignment="1">
      <alignment vertical="center" wrapText="1"/>
    </xf>
    <xf numFmtId="0" fontId="13" fillId="0" borderId="0" xfId="65" applyFont="1" applyBorder="1" applyAlignment="1">
      <alignment horizontal="left" vertical="center"/>
      <protection/>
    </xf>
    <xf numFmtId="0" fontId="0" fillId="0" borderId="49" xfId="0" applyBorder="1" applyAlignment="1">
      <alignment/>
    </xf>
    <xf numFmtId="0" fontId="7" fillId="0" borderId="24" xfId="65" applyFont="1" applyBorder="1" applyAlignment="1">
      <alignment vertical="center"/>
      <protection/>
    </xf>
    <xf numFmtId="0" fontId="0" fillId="0" borderId="50" xfId="0" applyBorder="1" applyAlignment="1">
      <alignment/>
    </xf>
    <xf numFmtId="0" fontId="27" fillId="0" borderId="51" xfId="74" applyFont="1" applyBorder="1" applyAlignment="1">
      <alignment horizontal="distributed" vertical="center"/>
      <protection/>
    </xf>
    <xf numFmtId="0" fontId="11" fillId="0" borderId="52" xfId="74" applyFont="1" applyBorder="1" applyAlignment="1">
      <alignment horizontal="distributed" vertical="center"/>
      <protection/>
    </xf>
    <xf numFmtId="38" fontId="27" fillId="0" borderId="51" xfId="74" applyNumberFormat="1" applyFont="1" applyFill="1" applyBorder="1" applyAlignment="1" applyProtection="1">
      <alignment horizontal="distributed" vertical="center"/>
      <protection/>
    </xf>
    <xf numFmtId="0" fontId="11" fillId="0" borderId="53" xfId="74" applyFont="1" applyBorder="1" applyAlignment="1">
      <alignment horizontal="distributed" vertical="center"/>
      <protection/>
    </xf>
    <xf numFmtId="38" fontId="27" fillId="0" borderId="54" xfId="74" applyNumberFormat="1" applyFont="1" applyFill="1" applyBorder="1" applyAlignment="1" applyProtection="1">
      <alignment horizontal="distributed" vertical="center"/>
      <protection/>
    </xf>
    <xf numFmtId="0" fontId="10" fillId="0" borderId="19" xfId="69" applyFont="1" applyFill="1" applyBorder="1" applyAlignment="1" applyProtection="1">
      <alignment vertical="center"/>
      <protection/>
    </xf>
    <xf numFmtId="0" fontId="11" fillId="0" borderId="18" xfId="69" applyFont="1" applyFill="1" applyBorder="1" applyAlignment="1" applyProtection="1">
      <alignment horizontal="distributed" vertical="center"/>
      <protection/>
    </xf>
    <xf numFmtId="0" fontId="21" fillId="33" borderId="0" xfId="65" applyFont="1" applyFill="1" applyBorder="1" applyAlignment="1">
      <alignment horizontal="distributed" vertical="center"/>
      <protection/>
    </xf>
    <xf numFmtId="0" fontId="0" fillId="0" borderId="0" xfId="70" applyFont="1" applyAlignment="1">
      <alignment horizontal="distributed" vertical="center"/>
      <protection/>
    </xf>
    <xf numFmtId="0" fontId="32" fillId="33" borderId="0" xfId="65" applyFont="1" applyFill="1" applyBorder="1" applyAlignment="1">
      <alignment horizontal="distributed" vertical="center" indent="1"/>
      <protection/>
    </xf>
    <xf numFmtId="0" fontId="32" fillId="33" borderId="0" xfId="65" applyFont="1" applyFill="1" applyBorder="1" applyAlignment="1">
      <alignment horizontal="distributed" vertical="center"/>
      <protection/>
    </xf>
    <xf numFmtId="0" fontId="32" fillId="33" borderId="49" xfId="65" applyFont="1" applyFill="1" applyBorder="1" applyAlignment="1">
      <alignment horizontal="distributed" vertical="center"/>
      <protection/>
    </xf>
    <xf numFmtId="0" fontId="13" fillId="0" borderId="0" xfId="70" applyFont="1" applyAlignment="1">
      <alignment horizontal="distributed" vertical="center"/>
      <protection/>
    </xf>
    <xf numFmtId="0" fontId="21" fillId="33" borderId="49" xfId="65" applyFont="1" applyFill="1" applyBorder="1" applyAlignment="1">
      <alignment horizontal="distributed" vertical="center"/>
      <protection/>
    </xf>
    <xf numFmtId="0" fontId="15" fillId="0" borderId="0" xfId="70" applyFont="1" applyAlignment="1">
      <alignment horizontal="distributed" vertical="center"/>
      <protection/>
    </xf>
    <xf numFmtId="0" fontId="11" fillId="33" borderId="0" xfId="65" applyFont="1" applyFill="1" applyBorder="1" applyAlignment="1">
      <alignment horizontal="distributed" vertical="center" indent="1"/>
      <protection/>
    </xf>
    <xf numFmtId="0" fontId="11" fillId="33" borderId="49" xfId="65" applyFont="1" applyFill="1" applyBorder="1" applyAlignment="1">
      <alignment horizontal="distributed" vertical="center"/>
      <protection/>
    </xf>
    <xf numFmtId="0" fontId="15" fillId="0" borderId="24" xfId="70" applyFont="1" applyBorder="1" applyAlignment="1">
      <alignment horizontal="distributed" vertical="center"/>
      <protection/>
    </xf>
    <xf numFmtId="0" fontId="11" fillId="33" borderId="50" xfId="65" applyFont="1" applyFill="1" applyBorder="1" applyAlignment="1">
      <alignment horizontal="distributed" vertical="center"/>
      <protection/>
    </xf>
    <xf numFmtId="0" fontId="11" fillId="0" borderId="24" xfId="71" applyFont="1" applyFill="1" applyBorder="1" applyAlignment="1">
      <alignment horizontal="right" vertical="center"/>
      <protection/>
    </xf>
    <xf numFmtId="193" fontId="21" fillId="0" borderId="0" xfId="71" applyNumberFormat="1" applyFont="1" applyFill="1" applyBorder="1" applyAlignment="1">
      <alignment horizontal="right" vertical="center"/>
      <protection/>
    </xf>
    <xf numFmtId="0" fontId="10" fillId="0" borderId="0" xfId="71" applyFont="1" applyFill="1" applyBorder="1" applyAlignment="1" applyProtection="1">
      <alignment horizontal="distributed" vertical="center"/>
      <protection/>
    </xf>
    <xf numFmtId="0" fontId="8" fillId="0" borderId="0" xfId="71" applyFont="1" applyFill="1" applyBorder="1" applyAlignment="1" applyProtection="1">
      <alignment horizontal="distributed" vertical="center"/>
      <protection/>
    </xf>
    <xf numFmtId="0" fontId="11" fillId="0" borderId="39" xfId="71" applyFont="1" applyFill="1" applyBorder="1" applyAlignment="1">
      <alignment vertical="center"/>
      <protection/>
    </xf>
    <xf numFmtId="0" fontId="10" fillId="0" borderId="0" xfId="71" applyFont="1" applyFill="1" applyAlignment="1">
      <alignment vertical="center"/>
      <protection/>
    </xf>
    <xf numFmtId="0" fontId="10" fillId="0" borderId="0" xfId="71" applyFont="1" applyFill="1" applyBorder="1" applyAlignment="1">
      <alignment horizontal="distributed" vertical="center"/>
      <protection/>
    </xf>
    <xf numFmtId="0" fontId="11" fillId="0" borderId="24" xfId="71" applyFont="1" applyFill="1" applyBorder="1" applyAlignment="1">
      <alignment horizontal="distributed" vertical="center"/>
      <protection/>
    </xf>
    <xf numFmtId="0" fontId="11" fillId="0" borderId="24" xfId="71" applyFont="1" applyBorder="1" applyAlignment="1">
      <alignment horizontal="distributed" vertical="center"/>
      <protection/>
    </xf>
    <xf numFmtId="0" fontId="11" fillId="0" borderId="0" xfId="71" applyFont="1" applyFill="1" applyBorder="1" applyAlignment="1">
      <alignment horizontal="left" vertical="center"/>
      <protection/>
    </xf>
    <xf numFmtId="0" fontId="10" fillId="0" borderId="16" xfId="71" applyFont="1" applyFill="1" applyBorder="1" applyAlignment="1">
      <alignment vertical="center"/>
      <protection/>
    </xf>
    <xf numFmtId="0" fontId="11" fillId="0" borderId="16" xfId="71" applyFont="1" applyFill="1" applyBorder="1" applyAlignment="1">
      <alignment horizontal="left" vertical="center"/>
      <protection/>
    </xf>
    <xf numFmtId="0" fontId="21" fillId="0" borderId="0" xfId="71" applyFont="1" applyFill="1" applyBorder="1" applyAlignment="1">
      <alignment vertical="center"/>
      <protection/>
    </xf>
    <xf numFmtId="0" fontId="21" fillId="0" borderId="16" xfId="71" applyFont="1" applyFill="1" applyBorder="1" applyAlignment="1">
      <alignment vertical="center"/>
      <protection/>
    </xf>
    <xf numFmtId="0" fontId="21" fillId="0" borderId="0" xfId="71" applyFont="1" applyFill="1" applyAlignment="1">
      <alignment vertical="center"/>
      <protection/>
    </xf>
    <xf numFmtId="0" fontId="11" fillId="0" borderId="55" xfId="72" applyFont="1" applyFill="1" applyBorder="1" applyAlignment="1" applyProtection="1">
      <alignment horizontal="center" vertical="center"/>
      <protection/>
    </xf>
    <xf numFmtId="0" fontId="11" fillId="0" borderId="56" xfId="72" applyFont="1" applyFill="1" applyBorder="1" applyAlignment="1" applyProtection="1">
      <alignment horizontal="center" vertical="center"/>
      <protection/>
    </xf>
    <xf numFmtId="0" fontId="11" fillId="0" borderId="57" xfId="72" applyFont="1" applyFill="1" applyBorder="1" applyAlignment="1" applyProtection="1">
      <alignment horizontal="center" vertical="center"/>
      <protection/>
    </xf>
    <xf numFmtId="0" fontId="11" fillId="0" borderId="17" xfId="72" applyFont="1" applyFill="1" applyBorder="1" applyAlignment="1">
      <alignment vertical="center"/>
      <protection/>
    </xf>
    <xf numFmtId="0" fontId="11" fillId="0" borderId="27" xfId="72" applyFont="1" applyFill="1" applyBorder="1" applyAlignment="1" applyProtection="1">
      <alignment horizontal="right" vertical="center"/>
      <protection/>
    </xf>
    <xf numFmtId="0" fontId="11" fillId="0" borderId="20" xfId="72" applyFont="1" applyFill="1" applyBorder="1" applyAlignment="1" applyProtection="1">
      <alignment horizontal="right" vertical="center"/>
      <protection/>
    </xf>
    <xf numFmtId="0" fontId="11" fillId="0" borderId="22" xfId="72" applyFont="1" applyFill="1" applyBorder="1" applyAlignment="1">
      <alignment vertical="center"/>
      <protection/>
    </xf>
    <xf numFmtId="37" fontId="11" fillId="0" borderId="15" xfId="72" applyNumberFormat="1" applyFont="1" applyFill="1" applyBorder="1" applyAlignment="1" applyProtection="1">
      <alignment horizontal="right" vertical="center"/>
      <protection/>
    </xf>
    <xf numFmtId="0" fontId="11" fillId="0" borderId="20" xfId="72" applyFont="1" applyFill="1" applyBorder="1" applyAlignment="1">
      <alignment vertical="center"/>
      <protection/>
    </xf>
    <xf numFmtId="38" fontId="27" fillId="0" borderId="58" xfId="73" applyNumberFormat="1" applyFont="1" applyFill="1" applyBorder="1" applyAlignment="1">
      <alignment horizontal="center" vertical="center"/>
      <protection/>
    </xf>
    <xf numFmtId="38" fontId="27" fillId="0" borderId="37" xfId="73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27" fillId="0" borderId="36" xfId="73" applyFont="1" applyBorder="1" applyAlignment="1">
      <alignment horizontal="distributed" vertical="center"/>
      <protection/>
    </xf>
    <xf numFmtId="38" fontId="27" fillId="0" borderId="0" xfId="73" applyNumberFormat="1" applyFont="1" applyFill="1" applyBorder="1" applyAlignment="1" applyProtection="1">
      <alignment horizontal="distributed" vertical="center"/>
      <protection/>
    </xf>
    <xf numFmtId="0" fontId="27" fillId="0" borderId="36" xfId="73" applyFont="1" applyBorder="1" applyAlignment="1">
      <alignment horizontal="distributed" vertical="center" readingOrder="2"/>
      <protection/>
    </xf>
    <xf numFmtId="0" fontId="27" fillId="0" borderId="37" xfId="73" applyFont="1" applyBorder="1" applyAlignment="1">
      <alignment horizontal="distributed" vertical="center"/>
      <protection/>
    </xf>
    <xf numFmtId="38" fontId="27" fillId="0" borderId="36" xfId="73" applyNumberFormat="1" applyFont="1" applyFill="1" applyBorder="1" applyAlignment="1" applyProtection="1">
      <alignment horizontal="distributed" vertical="center"/>
      <protection/>
    </xf>
    <xf numFmtId="38" fontId="27" fillId="0" borderId="0" xfId="73" applyNumberFormat="1" applyFont="1" applyFill="1" applyBorder="1" applyAlignment="1" applyProtection="1">
      <alignment vertical="center"/>
      <protection/>
    </xf>
    <xf numFmtId="38" fontId="35" fillId="0" borderId="0" xfId="73" applyNumberFormat="1" applyFont="1" applyFill="1" applyBorder="1" applyAlignment="1" applyProtection="1">
      <alignment vertical="center" wrapText="1"/>
      <protection/>
    </xf>
    <xf numFmtId="38" fontId="27" fillId="0" borderId="0" xfId="73" applyNumberFormat="1" applyFont="1" applyFill="1" applyBorder="1" applyAlignment="1" applyProtection="1">
      <alignment vertical="center" shrinkToFit="1"/>
      <protection/>
    </xf>
    <xf numFmtId="0" fontId="27" fillId="0" borderId="0" xfId="73" applyFont="1" applyBorder="1" applyAlignment="1">
      <alignment vertical="center" shrinkToFit="1"/>
      <protection/>
    </xf>
    <xf numFmtId="38" fontId="27" fillId="0" borderId="0" xfId="73" applyNumberFormat="1" applyFont="1" applyFill="1" applyBorder="1" applyAlignment="1">
      <alignment horizontal="distributed" vertical="distributed" shrinkToFit="1"/>
      <protection/>
    </xf>
    <xf numFmtId="38" fontId="27" fillId="0" borderId="59" xfId="73" applyNumberFormat="1" applyFont="1" applyFill="1" applyBorder="1" applyAlignment="1">
      <alignment horizontal="distributed" vertical="center"/>
      <protection/>
    </xf>
    <xf numFmtId="194" fontId="11" fillId="0" borderId="25" xfId="73" applyNumberFormat="1" applyFont="1" applyFill="1" applyBorder="1" applyAlignment="1" applyProtection="1">
      <alignment horizontal="center" vertical="center"/>
      <protection/>
    </xf>
    <xf numFmtId="0" fontId="11" fillId="0" borderId="26" xfId="73" applyFont="1" applyBorder="1" applyAlignment="1">
      <alignment horizontal="center" vertical="center"/>
      <protection/>
    </xf>
    <xf numFmtId="0" fontId="11" fillId="0" borderId="26" xfId="73" applyFont="1" applyBorder="1" applyAlignment="1">
      <alignment horizontal="center" vertical="center" readingOrder="2"/>
      <protection/>
    </xf>
    <xf numFmtId="0" fontId="11" fillId="0" borderId="27" xfId="73" applyFont="1" applyBorder="1" applyAlignment="1">
      <alignment horizontal="center" vertical="center"/>
      <protection/>
    </xf>
    <xf numFmtId="38" fontId="11" fillId="0" borderId="26" xfId="73" applyNumberFormat="1" applyFont="1" applyFill="1" applyBorder="1" applyAlignment="1" applyProtection="1">
      <alignment horizontal="center" vertical="center"/>
      <protection/>
    </xf>
    <xf numFmtId="38" fontId="11" fillId="0" borderId="26" xfId="73" applyNumberFormat="1" applyFont="1" applyFill="1" applyBorder="1" applyAlignment="1">
      <alignment horizontal="center" vertical="center"/>
      <protection/>
    </xf>
    <xf numFmtId="38" fontId="11" fillId="0" borderId="60" xfId="73" applyNumberFormat="1" applyFont="1" applyFill="1" applyBorder="1" applyAlignment="1">
      <alignment horizontal="center" vertical="center"/>
      <protection/>
    </xf>
    <xf numFmtId="38" fontId="27" fillId="0" borderId="61" xfId="73" applyNumberFormat="1" applyFont="1" applyFill="1" applyBorder="1" applyAlignment="1" applyProtection="1">
      <alignment horizontal="left" vertical="center"/>
      <protection/>
    </xf>
    <xf numFmtId="0" fontId="11" fillId="0" borderId="36" xfId="73" applyFont="1" applyBorder="1" applyAlignment="1">
      <alignment horizontal="left" vertical="distributed" textRotation="255"/>
      <protection/>
    </xf>
    <xf numFmtId="0" fontId="11" fillId="0" borderId="62" xfId="73" applyFont="1" applyBorder="1" applyAlignment="1">
      <alignment horizontal="left" vertical="distributed" textRotation="255"/>
      <protection/>
    </xf>
    <xf numFmtId="38" fontId="27" fillId="0" borderId="63" xfId="73" applyNumberFormat="1" applyFont="1" applyFill="1" applyBorder="1" applyAlignment="1">
      <alignment horizontal="left" vertical="center"/>
      <protection/>
    </xf>
    <xf numFmtId="194" fontId="11" fillId="0" borderId="25" xfId="74" applyNumberFormat="1" applyFont="1" applyFill="1" applyBorder="1" applyAlignment="1" applyProtection="1">
      <alignment horizontal="distributed" vertical="center"/>
      <protection/>
    </xf>
    <xf numFmtId="0" fontId="11" fillId="0" borderId="26" xfId="74" applyFont="1" applyBorder="1" applyAlignment="1">
      <alignment horizontal="center" vertical="center"/>
      <protection/>
    </xf>
    <xf numFmtId="0" fontId="11" fillId="0" borderId="26" xfId="74" applyFont="1" applyBorder="1" applyAlignment="1">
      <alignment horizontal="distributed" vertical="center"/>
      <protection/>
    </xf>
    <xf numFmtId="0" fontId="11" fillId="0" borderId="26" xfId="74" applyFont="1" applyBorder="1" applyAlignment="1">
      <alignment horizontal="distributed" vertical="center" readingOrder="2"/>
      <protection/>
    </xf>
    <xf numFmtId="0" fontId="11" fillId="0" borderId="27" xfId="74" applyFont="1" applyBorder="1" applyAlignment="1">
      <alignment horizontal="distributed" vertical="center"/>
      <protection/>
    </xf>
    <xf numFmtId="38" fontId="11" fillId="0" borderId="25" xfId="74" applyNumberFormat="1" applyFont="1" applyFill="1" applyBorder="1" applyAlignment="1" applyProtection="1">
      <alignment horizontal="distributed" vertical="center"/>
      <protection/>
    </xf>
    <xf numFmtId="38" fontId="11" fillId="0" borderId="26" xfId="74" applyNumberFormat="1" applyFont="1" applyFill="1" applyBorder="1" applyAlignment="1" applyProtection="1">
      <alignment horizontal="distributed" vertical="center"/>
      <protection/>
    </xf>
    <xf numFmtId="38" fontId="11" fillId="0" borderId="26" xfId="74" applyNumberFormat="1" applyFont="1" applyFill="1" applyBorder="1" applyAlignment="1" applyProtection="1">
      <alignment horizontal="center" vertical="center"/>
      <protection/>
    </xf>
    <xf numFmtId="38" fontId="11" fillId="0" borderId="27" xfId="74" applyNumberFormat="1" applyFont="1" applyFill="1" applyBorder="1" applyAlignment="1">
      <alignment horizontal="distributed" vertical="center"/>
      <protection/>
    </xf>
    <xf numFmtId="38" fontId="11" fillId="0" borderId="64" xfId="74" applyNumberFormat="1" applyFont="1" applyFill="1" applyBorder="1" applyAlignment="1">
      <alignment vertical="center"/>
      <protection/>
    </xf>
    <xf numFmtId="0" fontId="27" fillId="0" borderId="54" xfId="74" applyFont="1" applyBorder="1" applyAlignment="1">
      <alignment horizontal="distributed" vertical="center"/>
      <protection/>
    </xf>
    <xf numFmtId="38" fontId="27" fillId="0" borderId="51" xfId="74" applyNumberFormat="1" applyFont="1" applyFill="1" applyBorder="1" applyAlignment="1" applyProtection="1">
      <alignment horizontal="center" vertical="center" textRotation="255"/>
      <protection/>
    </xf>
    <xf numFmtId="38" fontId="27" fillId="0" borderId="65" xfId="74" applyNumberFormat="1" applyFont="1" applyFill="1" applyBorder="1" applyAlignment="1" applyProtection="1">
      <alignment horizontal="center" vertical="center" textRotation="255"/>
      <protection/>
    </xf>
    <xf numFmtId="194" fontId="27" fillId="0" borderId="66" xfId="74" applyNumberFormat="1" applyFont="1" applyFill="1" applyBorder="1" applyAlignment="1" applyProtection="1">
      <alignment horizontal="distributed" vertical="center"/>
      <protection/>
    </xf>
    <xf numFmtId="0" fontId="27" fillId="0" borderId="52" xfId="74" applyFont="1" applyBorder="1" applyAlignment="1">
      <alignment horizontal="distributed" vertical="center"/>
      <protection/>
    </xf>
    <xf numFmtId="38" fontId="27" fillId="0" borderId="52" xfId="74" applyNumberFormat="1" applyFont="1" applyFill="1" applyBorder="1" applyAlignment="1" applyProtection="1">
      <alignment horizontal="distributed" vertical="center"/>
      <protection/>
    </xf>
    <xf numFmtId="38" fontId="27" fillId="0" borderId="52" xfId="74" applyNumberFormat="1" applyFont="1" applyFill="1" applyBorder="1" applyAlignment="1" applyProtection="1">
      <alignment horizontal="distributed" vertical="center" readingOrder="2"/>
      <protection/>
    </xf>
    <xf numFmtId="38" fontId="27" fillId="0" borderId="52" xfId="74" applyNumberFormat="1" applyFont="1" applyFill="1" applyBorder="1" applyAlignment="1" applyProtection="1">
      <alignment vertical="center"/>
      <protection/>
    </xf>
    <xf numFmtId="38" fontId="27" fillId="0" borderId="52" xfId="74" applyNumberFormat="1" applyFont="1" applyFill="1" applyBorder="1" applyAlignment="1" applyProtection="1">
      <alignment vertical="center" wrapText="1"/>
      <protection/>
    </xf>
    <xf numFmtId="38" fontId="27" fillId="0" borderId="52" xfId="74" applyNumberFormat="1" applyFont="1" applyFill="1" applyBorder="1" applyAlignment="1" applyProtection="1">
      <alignment horizontal="left" vertical="center" wrapText="1"/>
      <protection/>
    </xf>
    <xf numFmtId="38" fontId="27" fillId="0" borderId="52" xfId="74" applyNumberFormat="1" applyFont="1" applyFill="1" applyBorder="1" applyAlignment="1">
      <alignment vertical="center" shrinkToFit="1"/>
      <protection/>
    </xf>
    <xf numFmtId="38" fontId="27" fillId="0" borderId="52" xfId="74" applyNumberFormat="1" applyFont="1" applyFill="1" applyBorder="1" applyAlignment="1">
      <alignment horizontal="distributed" vertical="center"/>
      <protection/>
    </xf>
    <xf numFmtId="38" fontId="27" fillId="0" borderId="53" xfId="74" applyNumberFormat="1" applyFont="1" applyFill="1" applyBorder="1" applyAlignment="1">
      <alignment horizontal="distributed" vertical="center"/>
      <protection/>
    </xf>
    <xf numFmtId="38" fontId="11" fillId="0" borderId="51" xfId="74" applyNumberFormat="1" applyFont="1" applyFill="1" applyBorder="1" applyAlignment="1">
      <alignment vertical="center"/>
      <protection/>
    </xf>
    <xf numFmtId="38" fontId="27" fillId="0" borderId="67" xfId="74" applyNumberFormat="1" applyFont="1" applyFill="1" applyBorder="1" applyAlignment="1" applyProtection="1">
      <alignment horizontal="center" vertical="center" textRotation="255"/>
      <protection/>
    </xf>
    <xf numFmtId="38" fontId="27" fillId="0" borderId="68" xfId="74" applyNumberFormat="1" applyFont="1" applyFill="1" applyBorder="1" applyAlignment="1" applyProtection="1">
      <alignment horizontal="distributed" vertical="center"/>
      <protection/>
    </xf>
    <xf numFmtId="38" fontId="27" fillId="0" borderId="53" xfId="74" applyNumberFormat="1" applyFont="1" applyFill="1" applyBorder="1" applyAlignment="1" applyProtection="1">
      <alignment horizontal="distributed" vertical="center"/>
      <protection/>
    </xf>
    <xf numFmtId="0" fontId="27" fillId="0" borderId="36" xfId="74" applyFont="1" applyBorder="1" applyAlignment="1">
      <alignment horizontal="center" vertical="center" textRotation="255"/>
      <protection/>
    </xf>
    <xf numFmtId="0" fontId="27" fillId="0" borderId="65" xfId="74" applyFont="1" applyBorder="1" applyAlignment="1">
      <alignment horizontal="center" vertical="center" textRotation="255"/>
      <protection/>
    </xf>
    <xf numFmtId="0" fontId="27" fillId="0" borderId="51" xfId="74" applyFont="1" applyBorder="1" applyAlignment="1">
      <alignment horizontal="center" vertical="center" textRotation="255"/>
      <protection/>
    </xf>
    <xf numFmtId="0" fontId="27" fillId="0" borderId="64" xfId="74" applyFont="1" applyBorder="1" applyAlignment="1">
      <alignment horizontal="center" vertical="center" textRotation="255"/>
      <protection/>
    </xf>
    <xf numFmtId="0" fontId="27" fillId="0" borderId="62" xfId="74" applyFont="1" applyBorder="1" applyAlignment="1">
      <alignment horizontal="center" vertical="center" textRotation="255"/>
      <protection/>
    </xf>
    <xf numFmtId="38" fontId="27" fillId="0" borderId="35" xfId="74" applyNumberFormat="1" applyFont="1" applyFill="1" applyBorder="1" applyAlignment="1">
      <alignment vertical="center"/>
      <protection/>
    </xf>
    <xf numFmtId="194" fontId="11" fillId="0" borderId="65" xfId="74" applyNumberFormat="1" applyFont="1" applyFill="1" applyBorder="1" applyAlignment="1">
      <alignment vertical="center"/>
      <protection/>
    </xf>
    <xf numFmtId="0" fontId="11" fillId="0" borderId="51" xfId="74" applyFont="1" applyBorder="1" applyAlignment="1">
      <alignment vertical="distributed" textRotation="255"/>
      <protection/>
    </xf>
    <xf numFmtId="0" fontId="11" fillId="0" borderId="64" xfId="74" applyFont="1" applyBorder="1" applyAlignment="1">
      <alignment vertical="distributed" textRotation="255"/>
      <protection/>
    </xf>
    <xf numFmtId="38" fontId="27" fillId="0" borderId="52" xfId="74" applyNumberFormat="1" applyFont="1" applyFill="1" applyBorder="1" applyAlignment="1" applyProtection="1">
      <alignment horizontal="distributed" vertical="distributed"/>
      <protection/>
    </xf>
    <xf numFmtId="38" fontId="27" fillId="0" borderId="52" xfId="74" applyNumberFormat="1" applyFont="1" applyFill="1" applyBorder="1" applyAlignment="1" applyProtection="1">
      <alignment horizontal="distributed" vertical="center" shrinkToFit="1" readingOrder="1"/>
      <protection/>
    </xf>
    <xf numFmtId="0" fontId="27" fillId="0" borderId="22" xfId="74" applyFont="1" applyBorder="1" applyAlignment="1">
      <alignment horizontal="center" vertical="center"/>
      <protection/>
    </xf>
    <xf numFmtId="0" fontId="27" fillId="0" borderId="17" xfId="74" applyFont="1" applyBorder="1" applyAlignment="1">
      <alignment horizontal="center" vertical="center"/>
      <protection/>
    </xf>
    <xf numFmtId="0" fontId="27" fillId="0" borderId="20" xfId="74" applyFont="1" applyBorder="1" applyAlignment="1">
      <alignment horizontal="center" vertical="center"/>
      <protection/>
    </xf>
    <xf numFmtId="0" fontId="27" fillId="0" borderId="69" xfId="74" applyFont="1" applyBorder="1" applyAlignment="1">
      <alignment horizontal="distributed" vertical="center"/>
      <protection/>
    </xf>
    <xf numFmtId="38" fontId="11" fillId="0" borderId="70" xfId="74" applyNumberFormat="1" applyFont="1" applyFill="1" applyBorder="1" applyAlignment="1">
      <alignment vertical="center"/>
      <protection/>
    </xf>
    <xf numFmtId="0" fontId="27" fillId="0" borderId="30" xfId="74" applyFont="1" applyBorder="1" applyAlignment="1">
      <alignment horizontal="center" vertical="center"/>
      <protection/>
    </xf>
    <xf numFmtId="38" fontId="11" fillId="0" borderId="65" xfId="74" applyNumberFormat="1" applyFont="1" applyFill="1" applyBorder="1" applyAlignment="1">
      <alignment vertical="center"/>
      <protection/>
    </xf>
    <xf numFmtId="0" fontId="27" fillId="0" borderId="66" xfId="74" applyFont="1" applyBorder="1" applyAlignment="1">
      <alignment horizontal="distributed" vertical="center"/>
      <protection/>
    </xf>
    <xf numFmtId="38" fontId="27" fillId="0" borderId="52" xfId="74" applyNumberFormat="1" applyFont="1" applyFill="1" applyBorder="1" applyAlignment="1" applyProtection="1">
      <alignment horizontal="center" vertical="center"/>
      <protection/>
    </xf>
    <xf numFmtId="38" fontId="27" fillId="0" borderId="52" xfId="74" applyNumberFormat="1" applyFont="1" applyFill="1" applyBorder="1" applyAlignment="1" applyProtection="1">
      <alignment horizontal="distributed" vertical="center" shrinkToFit="1"/>
      <protection/>
    </xf>
    <xf numFmtId="38" fontId="27" fillId="0" borderId="52" xfId="74" applyNumberFormat="1" applyFont="1" applyFill="1" applyBorder="1" applyAlignment="1" applyProtection="1">
      <alignment horizontal="distributed" vertical="center" wrapText="1"/>
      <protection/>
    </xf>
    <xf numFmtId="38" fontId="11" fillId="0" borderId="71" xfId="74" applyNumberFormat="1" applyFont="1" applyFill="1" applyBorder="1" applyAlignment="1">
      <alignment vertical="center"/>
      <protection/>
    </xf>
    <xf numFmtId="38" fontId="27" fillId="0" borderId="72" xfId="74" applyNumberFormat="1" applyFont="1" applyFill="1" applyBorder="1" applyAlignment="1" applyProtection="1">
      <alignment horizontal="distributed" vertical="center"/>
      <protection/>
    </xf>
    <xf numFmtId="38" fontId="11" fillId="0" borderId="67" xfId="74" applyNumberFormat="1" applyFont="1" applyFill="1" applyBorder="1" applyAlignment="1">
      <alignment vertical="center"/>
      <protection/>
    </xf>
    <xf numFmtId="38" fontId="35" fillId="0" borderId="54" xfId="74" applyNumberFormat="1" applyFont="1" applyFill="1" applyBorder="1" applyAlignment="1" applyProtection="1">
      <alignment vertical="center" wrapText="1"/>
      <protection/>
    </xf>
    <xf numFmtId="0" fontId="27" fillId="0" borderId="54" xfId="74" applyFont="1" applyBorder="1" applyAlignment="1">
      <alignment horizontal="left" vertical="center"/>
      <protection/>
    </xf>
    <xf numFmtId="38" fontId="27" fillId="0" borderId="51" xfId="74" applyNumberFormat="1" applyFont="1" applyFill="1" applyBorder="1" applyAlignment="1" applyProtection="1">
      <alignment horizontal="distributed" vertical="center" wrapText="1"/>
      <protection/>
    </xf>
    <xf numFmtId="38" fontId="27" fillId="0" borderId="67" xfId="74" applyNumberFormat="1" applyFont="1" applyFill="1" applyBorder="1" applyAlignment="1">
      <alignment horizontal="distributed" vertical="center" wrapText="1"/>
      <protection/>
    </xf>
    <xf numFmtId="38" fontId="11" fillId="0" borderId="73" xfId="74" applyNumberFormat="1" applyFont="1" applyFill="1" applyBorder="1" applyAlignment="1">
      <alignment vertical="center"/>
      <protection/>
    </xf>
    <xf numFmtId="38" fontId="11" fillId="0" borderId="62" xfId="74" applyNumberFormat="1" applyFont="1" applyFill="1" applyBorder="1" applyAlignment="1">
      <alignment vertical="center"/>
      <protection/>
    </xf>
    <xf numFmtId="37" fontId="8" fillId="0" borderId="34" xfId="66" applyNumberFormat="1" applyFont="1" applyFill="1" applyBorder="1" applyAlignment="1">
      <alignment horizontal="right" shrinkToFit="1"/>
      <protection/>
    </xf>
    <xf numFmtId="37" fontId="8" fillId="0" borderId="0" xfId="66" applyNumberFormat="1" applyFont="1" applyFill="1" applyBorder="1" applyAlignment="1">
      <alignment horizontal="right" shrinkToFit="1"/>
      <protection/>
    </xf>
    <xf numFmtId="37" fontId="8" fillId="0" borderId="0" xfId="66" applyNumberFormat="1" applyFont="1" applyFill="1" applyBorder="1" applyAlignment="1">
      <alignment horizontal="right"/>
      <protection/>
    </xf>
    <xf numFmtId="37" fontId="8" fillId="0" borderId="74" xfId="66" applyNumberFormat="1" applyFont="1" applyFill="1" applyBorder="1" applyAlignment="1">
      <alignment horizontal="right" shrinkToFit="1"/>
      <protection/>
    </xf>
    <xf numFmtId="37" fontId="8" fillId="0" borderId="24" xfId="66" applyNumberFormat="1" applyFont="1" applyFill="1" applyBorder="1" applyAlignment="1">
      <alignment horizontal="right" shrinkToFit="1"/>
      <protection/>
    </xf>
    <xf numFmtId="37" fontId="8" fillId="0" borderId="24" xfId="66" applyNumberFormat="1" applyFont="1" applyFill="1" applyBorder="1" applyAlignment="1">
      <alignment horizontal="right"/>
      <protection/>
    </xf>
    <xf numFmtId="37" fontId="13" fillId="0" borderId="34" xfId="66" applyNumberFormat="1" applyFont="1" applyFill="1" applyBorder="1" applyAlignment="1">
      <alignment horizontal="right" shrinkToFit="1"/>
      <protection/>
    </xf>
    <xf numFmtId="37" fontId="13" fillId="0" borderId="0" xfId="66" applyNumberFormat="1" applyFont="1" applyFill="1" applyBorder="1" applyAlignment="1">
      <alignment horizontal="right" shrinkToFit="1"/>
      <protection/>
    </xf>
    <xf numFmtId="37" fontId="13" fillId="0" borderId="0" xfId="66" applyNumberFormat="1" applyFont="1" applyFill="1" applyBorder="1" applyAlignment="1">
      <alignment horizontal="right"/>
      <protection/>
    </xf>
    <xf numFmtId="37" fontId="11" fillId="0" borderId="15" xfId="66" applyNumberFormat="1" applyFont="1" applyFill="1" applyBorder="1" applyAlignment="1">
      <alignment horizontal="right" shrinkToFit="1"/>
      <protection/>
    </xf>
    <xf numFmtId="37" fontId="11" fillId="0" borderId="24" xfId="66" applyNumberFormat="1" applyFont="1" applyFill="1" applyBorder="1" applyAlignment="1">
      <alignment horizontal="right" shrinkToFit="1"/>
      <protection/>
    </xf>
    <xf numFmtId="37" fontId="21" fillId="0" borderId="24" xfId="66" applyNumberFormat="1" applyFont="1" applyFill="1" applyBorder="1" applyAlignment="1">
      <alignment horizontal="right" shrinkToFit="1"/>
      <protection/>
    </xf>
    <xf numFmtId="37" fontId="11" fillId="0" borderId="15" xfId="66" applyNumberFormat="1" applyFont="1" applyFill="1" applyBorder="1" applyAlignment="1">
      <alignment horizontal="right" vertical="center" shrinkToFit="1"/>
      <protection/>
    </xf>
    <xf numFmtId="37" fontId="11" fillId="0" borderId="0" xfId="66" applyNumberFormat="1" applyFont="1" applyFill="1" applyBorder="1" applyAlignment="1">
      <alignment horizontal="right" vertical="center" shrinkToFit="1"/>
      <protection/>
    </xf>
    <xf numFmtId="37" fontId="21" fillId="0" borderId="24" xfId="66" applyNumberFormat="1" applyFont="1" applyFill="1" applyBorder="1" applyAlignment="1">
      <alignment horizontal="right" vertical="center" shrinkToFit="1"/>
      <protection/>
    </xf>
    <xf numFmtId="37" fontId="11" fillId="0" borderId="22" xfId="66" applyNumberFormat="1" applyFont="1" applyFill="1" applyBorder="1" applyAlignment="1">
      <alignment horizontal="right" vertical="center" shrinkToFit="1"/>
      <protection/>
    </xf>
    <xf numFmtId="37" fontId="21" fillId="0" borderId="30" xfId="66" applyNumberFormat="1" applyFont="1" applyFill="1" applyBorder="1" applyAlignment="1">
      <alignment horizontal="right" vertical="center" shrinkToFit="1"/>
      <protection/>
    </xf>
    <xf numFmtId="37" fontId="11" fillId="0" borderId="0" xfId="67" applyNumberFormat="1" applyFont="1" applyFill="1" applyAlignment="1">
      <alignment horizontal="left" vertical="center" indent="1"/>
      <protection/>
    </xf>
    <xf numFmtId="37" fontId="21" fillId="0" borderId="0" xfId="67" applyNumberFormat="1" applyFont="1" applyFill="1" applyAlignment="1">
      <alignment horizontal="left" vertical="center" indent="1"/>
      <protection/>
    </xf>
    <xf numFmtId="37" fontId="21" fillId="0" borderId="0" xfId="67" applyNumberFormat="1" applyFont="1" applyFill="1" applyAlignment="1">
      <alignment horizontal="right" vertical="center"/>
      <protection/>
    </xf>
    <xf numFmtId="183" fontId="11" fillId="0" borderId="17" xfId="66" applyNumberFormat="1" applyFont="1" applyFill="1" applyBorder="1" applyAlignment="1">
      <alignment horizontal="right" shrinkToFit="1"/>
      <protection/>
    </xf>
    <xf numFmtId="183" fontId="11" fillId="0" borderId="0" xfId="66" applyNumberFormat="1" applyFont="1" applyFill="1" applyBorder="1" applyAlignment="1">
      <alignment horizontal="right" shrinkToFit="1"/>
      <protection/>
    </xf>
    <xf numFmtId="183" fontId="11" fillId="0" borderId="30" xfId="66" applyNumberFormat="1" applyFont="1" applyFill="1" applyBorder="1" applyAlignment="1">
      <alignment horizontal="right" shrinkToFit="1"/>
      <protection/>
    </xf>
    <xf numFmtId="183" fontId="11" fillId="0" borderId="24" xfId="66" applyNumberFormat="1" applyFont="1" applyFill="1" applyBorder="1" applyAlignment="1">
      <alignment horizontal="right" shrinkToFit="1"/>
      <protection/>
    </xf>
    <xf numFmtId="183" fontId="11" fillId="0" borderId="19" xfId="66" applyNumberFormat="1" applyFont="1" applyFill="1" applyBorder="1" applyAlignment="1">
      <alignment horizontal="right" shrinkToFit="1"/>
      <protection/>
    </xf>
    <xf numFmtId="183" fontId="21" fillId="0" borderId="22" xfId="66" applyNumberFormat="1" applyFont="1" applyFill="1" applyBorder="1" applyAlignment="1">
      <alignment horizontal="right" shrinkToFit="1"/>
      <protection/>
    </xf>
    <xf numFmtId="183" fontId="21" fillId="0" borderId="15" xfId="66" applyNumberFormat="1" applyFont="1" applyFill="1" applyBorder="1" applyAlignment="1">
      <alignment horizontal="right" shrinkToFit="1"/>
      <protection/>
    </xf>
    <xf numFmtId="183" fontId="21" fillId="0" borderId="17" xfId="66" applyNumberFormat="1" applyFont="1" applyFill="1" applyBorder="1" applyAlignment="1">
      <alignment horizontal="right" shrinkToFit="1"/>
      <protection/>
    </xf>
    <xf numFmtId="183" fontId="21" fillId="0" borderId="0" xfId="66" applyNumberFormat="1" applyFont="1" applyFill="1" applyBorder="1" applyAlignment="1">
      <alignment horizontal="right" shrinkToFit="1"/>
      <protection/>
    </xf>
    <xf numFmtId="37" fontId="11" fillId="0" borderId="17" xfId="68" applyNumberFormat="1" applyFont="1" applyFill="1" applyBorder="1" applyAlignment="1" applyProtection="1">
      <alignment horizontal="right" vertical="center"/>
      <protection/>
    </xf>
    <xf numFmtId="37" fontId="11" fillId="0" borderId="17" xfId="68" applyNumberFormat="1" applyFont="1" applyFill="1" applyBorder="1" applyAlignment="1" applyProtection="1">
      <alignment vertical="center"/>
      <protection/>
    </xf>
    <xf numFmtId="37" fontId="11" fillId="0" borderId="30" xfId="68" applyNumberFormat="1" applyFont="1" applyFill="1" applyBorder="1" applyAlignment="1" applyProtection="1">
      <alignment horizontal="right" vertical="center"/>
      <protection/>
    </xf>
    <xf numFmtId="37" fontId="21" fillId="0" borderId="17" xfId="68" applyNumberFormat="1" applyFont="1" applyFill="1" applyBorder="1" applyAlignment="1" applyProtection="1">
      <alignment horizontal="right" vertical="center"/>
      <protection/>
    </xf>
    <xf numFmtId="37" fontId="21" fillId="0" borderId="0" xfId="66" applyNumberFormat="1" applyFont="1" applyFill="1" applyBorder="1" applyAlignment="1">
      <alignment horizontal="right" shrinkToFit="1"/>
      <protection/>
    </xf>
    <xf numFmtId="193" fontId="11" fillId="0" borderId="0" xfId="66" applyNumberFormat="1" applyFont="1" applyFill="1" applyBorder="1" applyAlignment="1">
      <alignment horizontal="right" shrinkToFit="1"/>
      <protection/>
    </xf>
    <xf numFmtId="193" fontId="11" fillId="0" borderId="19" xfId="66" applyNumberFormat="1" applyFont="1" applyFill="1" applyBorder="1" applyAlignment="1">
      <alignment horizontal="right" shrinkToFit="1"/>
      <protection/>
    </xf>
    <xf numFmtId="193" fontId="21" fillId="0" borderId="0" xfId="66" applyNumberFormat="1" applyFont="1" applyFill="1" applyBorder="1" applyAlignment="1">
      <alignment horizontal="right" shrinkToFit="1"/>
      <protection/>
    </xf>
    <xf numFmtId="183" fontId="11" fillId="0" borderId="34" xfId="66" applyNumberFormat="1" applyFont="1" applyFill="1" applyBorder="1" applyAlignment="1">
      <alignment horizontal="right" shrinkToFit="1"/>
      <protection/>
    </xf>
    <xf numFmtId="183" fontId="11" fillId="0" borderId="0" xfId="70" applyNumberFormat="1" applyFont="1" applyFill="1" applyBorder="1">
      <alignment vertical="center"/>
      <protection/>
    </xf>
    <xf numFmtId="0" fontId="11" fillId="0" borderId="0" xfId="70" applyFont="1" applyFill="1" applyBorder="1">
      <alignment vertical="center"/>
      <protection/>
    </xf>
    <xf numFmtId="193" fontId="11" fillId="0" borderId="0" xfId="70" applyNumberFormat="1" applyFont="1" applyFill="1" applyBorder="1">
      <alignment vertical="center"/>
      <protection/>
    </xf>
    <xf numFmtId="41" fontId="11" fillId="0" borderId="0" xfId="66" applyNumberFormat="1" applyFont="1" applyFill="1" applyBorder="1" applyAlignment="1">
      <alignment horizontal="right" shrinkToFit="1"/>
      <protection/>
    </xf>
    <xf numFmtId="49" fontId="11" fillId="0" borderId="0" xfId="66" applyNumberFormat="1" applyFont="1" applyFill="1" applyBorder="1" applyAlignment="1">
      <alignment horizontal="right"/>
      <protection/>
    </xf>
    <xf numFmtId="183" fontId="11" fillId="0" borderId="74" xfId="66" applyNumberFormat="1" applyFont="1" applyFill="1" applyBorder="1" applyAlignment="1">
      <alignment horizontal="right" shrinkToFit="1"/>
      <protection/>
    </xf>
    <xf numFmtId="183" fontId="11" fillId="0" borderId="24" xfId="70" applyNumberFormat="1" applyFont="1" applyFill="1" applyBorder="1">
      <alignment vertical="center"/>
      <protection/>
    </xf>
    <xf numFmtId="193" fontId="11" fillId="0" borderId="24" xfId="70" applyNumberFormat="1" applyFont="1" applyFill="1" applyBorder="1">
      <alignment vertical="center"/>
      <protection/>
    </xf>
    <xf numFmtId="183" fontId="21" fillId="0" borderId="34" xfId="66" applyNumberFormat="1" applyFont="1" applyFill="1" applyBorder="1" applyAlignment="1">
      <alignment horizontal="right" shrinkToFit="1"/>
      <protection/>
    </xf>
    <xf numFmtId="183" fontId="21" fillId="0" borderId="0" xfId="70" applyNumberFormat="1" applyFont="1" applyFill="1" applyBorder="1">
      <alignment vertical="center"/>
      <protection/>
    </xf>
    <xf numFmtId="183" fontId="21" fillId="0" borderId="0" xfId="70" applyNumberFormat="1" applyFont="1" applyFill="1" applyBorder="1" applyAlignment="1">
      <alignment horizontal="right" shrinkToFit="1"/>
      <protection/>
    </xf>
    <xf numFmtId="0" fontId="21" fillId="0" borderId="0" xfId="70" applyFont="1" applyFill="1" applyBorder="1">
      <alignment vertical="center"/>
      <protection/>
    </xf>
    <xf numFmtId="193" fontId="21" fillId="0" borderId="0" xfId="70" applyNumberFormat="1" applyFont="1" applyFill="1" applyBorder="1">
      <alignment vertical="center"/>
      <protection/>
    </xf>
    <xf numFmtId="41" fontId="21" fillId="0" borderId="0" xfId="66" applyNumberFormat="1" applyFont="1" applyFill="1" applyBorder="1" applyAlignment="1">
      <alignment horizontal="right" shrinkToFit="1"/>
      <protection/>
    </xf>
    <xf numFmtId="0" fontId="13" fillId="0" borderId="0" xfId="65" applyFont="1" applyBorder="1" applyAlignment="1">
      <alignment horizontal="distributed" vertical="center"/>
      <protection/>
    </xf>
    <xf numFmtId="0" fontId="11" fillId="0" borderId="14" xfId="67" applyFont="1" applyFill="1" applyBorder="1" applyAlignment="1" applyProtection="1">
      <alignment horizontal="center" vertical="center"/>
      <protection/>
    </xf>
    <xf numFmtId="0" fontId="11" fillId="0" borderId="13" xfId="67" applyFont="1" applyFill="1" applyBorder="1" applyAlignment="1" applyProtection="1">
      <alignment horizontal="center" vertical="center"/>
      <protection/>
    </xf>
    <xf numFmtId="0" fontId="11" fillId="0" borderId="29" xfId="67" applyFont="1" applyFill="1" applyBorder="1" applyAlignment="1" applyProtection="1">
      <alignment horizontal="center" vertical="center"/>
      <protection/>
    </xf>
    <xf numFmtId="0" fontId="11" fillId="0" borderId="25" xfId="67" applyFont="1" applyFill="1" applyBorder="1" applyAlignment="1" applyProtection="1">
      <alignment horizontal="center" vertical="center"/>
      <protection/>
    </xf>
    <xf numFmtId="0" fontId="11" fillId="0" borderId="27" xfId="67" applyFont="1" applyFill="1" applyBorder="1" applyAlignment="1" applyProtection="1">
      <alignment horizontal="center" vertical="center"/>
      <protection/>
    </xf>
    <xf numFmtId="0" fontId="25" fillId="0" borderId="0" xfId="67" applyFont="1" applyFill="1" applyBorder="1" applyAlignment="1" applyProtection="1">
      <alignment horizontal="center" vertical="center"/>
      <protection/>
    </xf>
    <xf numFmtId="0" fontId="11" fillId="0" borderId="0" xfId="67" applyFont="1" applyFill="1" applyBorder="1" applyAlignment="1" applyProtection="1">
      <alignment horizontal="center" vertical="center"/>
      <protection/>
    </xf>
    <xf numFmtId="0" fontId="11" fillId="0" borderId="28" xfId="67" applyFont="1" applyFill="1" applyBorder="1" applyAlignment="1" applyProtection="1">
      <alignment horizontal="center" vertical="center"/>
      <protection/>
    </xf>
    <xf numFmtId="0" fontId="11" fillId="0" borderId="75" xfId="67" applyFont="1" applyFill="1" applyBorder="1" applyAlignment="1" applyProtection="1">
      <alignment horizontal="center" vertical="center"/>
      <protection/>
    </xf>
    <xf numFmtId="37" fontId="11" fillId="0" borderId="14" xfId="67" applyNumberFormat="1" applyFont="1" applyFill="1" applyBorder="1" applyAlignment="1" applyProtection="1">
      <alignment horizontal="center" vertical="center"/>
      <protection/>
    </xf>
    <xf numFmtId="37" fontId="11" fillId="0" borderId="13" xfId="67" applyNumberFormat="1" applyFont="1" applyFill="1" applyBorder="1" applyAlignment="1" applyProtection="1">
      <alignment horizontal="center" vertical="center"/>
      <protection/>
    </xf>
    <xf numFmtId="37" fontId="11" fillId="0" borderId="22" xfId="67" applyNumberFormat="1" applyFont="1" applyFill="1" applyBorder="1" applyAlignment="1" applyProtection="1">
      <alignment horizontal="center" vertical="center"/>
      <protection/>
    </xf>
    <xf numFmtId="37" fontId="11" fillId="0" borderId="38" xfId="67" applyNumberFormat="1" applyFont="1" applyFill="1" applyBorder="1" applyAlignment="1" applyProtection="1">
      <alignment horizontal="center" vertical="center"/>
      <protection/>
    </xf>
    <xf numFmtId="37" fontId="11" fillId="0" borderId="17" xfId="67" applyNumberFormat="1" applyFont="1" applyFill="1" applyBorder="1" applyAlignment="1" applyProtection="1">
      <alignment horizontal="center" vertical="center"/>
      <protection/>
    </xf>
    <xf numFmtId="37" fontId="11" fillId="0" borderId="16" xfId="67" applyNumberFormat="1" applyFont="1" applyFill="1" applyBorder="1" applyAlignment="1" applyProtection="1">
      <alignment horizontal="center" vertical="center"/>
      <protection/>
    </xf>
    <xf numFmtId="37" fontId="11" fillId="0" borderId="20" xfId="67" applyNumberFormat="1" applyFont="1" applyFill="1" applyBorder="1" applyAlignment="1" applyProtection="1">
      <alignment horizontal="center" vertical="center"/>
      <protection/>
    </xf>
    <xf numFmtId="37" fontId="11" fillId="0" borderId="18" xfId="67" applyNumberFormat="1" applyFont="1" applyFill="1" applyBorder="1" applyAlignment="1" applyProtection="1">
      <alignment horizontal="center" vertical="center"/>
      <protection/>
    </xf>
    <xf numFmtId="0" fontId="11" fillId="0" borderId="76" xfId="67" applyFont="1" applyFill="1" applyBorder="1" applyAlignment="1" applyProtection="1">
      <alignment horizontal="center" vertical="center"/>
      <protection/>
    </xf>
    <xf numFmtId="0" fontId="11" fillId="0" borderId="77" xfId="67" applyFont="1" applyFill="1" applyBorder="1" applyAlignment="1" applyProtection="1">
      <alignment horizontal="center" vertical="center"/>
      <protection/>
    </xf>
    <xf numFmtId="0" fontId="11" fillId="0" borderId="16" xfId="67" applyFont="1" applyFill="1" applyBorder="1" applyAlignment="1" applyProtection="1">
      <alignment horizontal="center" vertical="center"/>
      <protection/>
    </xf>
    <xf numFmtId="0" fontId="11" fillId="0" borderId="19" xfId="67" applyFont="1" applyFill="1" applyBorder="1" applyAlignment="1" applyProtection="1">
      <alignment horizontal="center" vertical="center"/>
      <protection/>
    </xf>
    <xf numFmtId="0" fontId="11" fillId="0" borderId="18" xfId="67" applyFont="1" applyFill="1" applyBorder="1" applyAlignment="1" applyProtection="1">
      <alignment horizontal="center" vertical="center"/>
      <protection/>
    </xf>
    <xf numFmtId="0" fontId="8" fillId="0" borderId="78" xfId="0" applyNumberFormat="1" applyFont="1" applyFill="1" applyBorder="1" applyAlignment="1">
      <alignment horizontal="center" vertical="center" wrapText="1"/>
    </xf>
    <xf numFmtId="0" fontId="8" fillId="0" borderId="79" xfId="0" applyFont="1" applyBorder="1" applyAlignment="1">
      <alignment vertical="center"/>
    </xf>
    <xf numFmtId="0" fontId="8" fillId="0" borderId="80" xfId="0" applyFont="1" applyBorder="1" applyAlignment="1">
      <alignment vertical="center"/>
    </xf>
    <xf numFmtId="0" fontId="8" fillId="0" borderId="45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46" xfId="0" applyNumberFormat="1" applyFont="1" applyFill="1" applyBorder="1" applyAlignment="1">
      <alignment horizontal="center" vertical="center" wrapText="1"/>
    </xf>
    <xf numFmtId="0" fontId="8" fillId="0" borderId="48" xfId="0" applyNumberFormat="1" applyFont="1" applyFill="1" applyBorder="1" applyAlignment="1">
      <alignment horizontal="center" vertical="center"/>
    </xf>
    <xf numFmtId="0" fontId="11" fillId="0" borderId="13" xfId="67" applyFont="1" applyBorder="1" applyAlignment="1">
      <alignment vertical="center"/>
      <protection/>
    </xf>
    <xf numFmtId="0" fontId="11" fillId="0" borderId="29" xfId="67" applyFont="1" applyBorder="1" applyAlignment="1">
      <alignment vertical="center"/>
      <protection/>
    </xf>
    <xf numFmtId="0" fontId="11" fillId="0" borderId="76" xfId="67" applyFont="1" applyBorder="1" applyAlignment="1">
      <alignment vertical="center"/>
      <protection/>
    </xf>
    <xf numFmtId="0" fontId="11" fillId="0" borderId="77" xfId="67" applyFont="1" applyBorder="1" applyAlignment="1">
      <alignment vertical="center"/>
      <protection/>
    </xf>
    <xf numFmtId="0" fontId="11" fillId="0" borderId="19" xfId="67" applyFont="1" applyBorder="1" applyAlignment="1">
      <alignment vertical="center"/>
      <protection/>
    </xf>
    <xf numFmtId="0" fontId="11" fillId="0" borderId="18" xfId="67" applyFont="1" applyBorder="1" applyAlignment="1">
      <alignment vertical="center"/>
      <protection/>
    </xf>
    <xf numFmtId="0" fontId="21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65" applyFont="1" applyBorder="1" applyAlignment="1">
      <alignment horizontal="distributed" vertical="center"/>
      <protection/>
    </xf>
    <xf numFmtId="49" fontId="8" fillId="0" borderId="12" xfId="65" applyNumberFormat="1" applyFont="1" applyBorder="1" applyAlignment="1">
      <alignment horizontal="center" vertical="center"/>
      <protection/>
    </xf>
    <xf numFmtId="49" fontId="8" fillId="0" borderId="44" xfId="65" applyNumberFormat="1" applyFont="1" applyBorder="1" applyAlignment="1">
      <alignment horizontal="center" vertical="center"/>
      <protection/>
    </xf>
    <xf numFmtId="49" fontId="8" fillId="0" borderId="0" xfId="65" applyNumberFormat="1" applyFont="1" applyBorder="1" applyAlignment="1">
      <alignment horizontal="center" vertical="center"/>
      <protection/>
    </xf>
    <xf numFmtId="49" fontId="8" fillId="0" borderId="49" xfId="6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8" fillId="0" borderId="81" xfId="0" applyNumberFormat="1" applyFont="1" applyFill="1" applyBorder="1" applyAlignment="1">
      <alignment horizontal="center" vertical="center"/>
    </xf>
    <xf numFmtId="0" fontId="8" fillId="0" borderId="82" xfId="0" applyNumberFormat="1" applyFont="1" applyFill="1" applyBorder="1" applyAlignment="1">
      <alignment horizontal="center" vertical="center"/>
    </xf>
    <xf numFmtId="0" fontId="8" fillId="0" borderId="83" xfId="0" applyNumberFormat="1" applyFont="1" applyFill="1" applyBorder="1" applyAlignment="1">
      <alignment horizontal="center" vertical="center"/>
    </xf>
    <xf numFmtId="0" fontId="8" fillId="0" borderId="84" xfId="0" applyNumberFormat="1" applyFont="1" applyFill="1" applyBorder="1" applyAlignment="1">
      <alignment horizontal="center" vertical="center" wrapText="1"/>
    </xf>
    <xf numFmtId="0" fontId="8" fillId="0" borderId="79" xfId="0" applyNumberFormat="1" applyFont="1" applyFill="1" applyBorder="1" applyAlignment="1">
      <alignment horizontal="center" vertical="center" wrapText="1"/>
    </xf>
    <xf numFmtId="0" fontId="8" fillId="0" borderId="80" xfId="0" applyNumberFormat="1" applyFont="1" applyFill="1" applyBorder="1" applyAlignment="1">
      <alignment horizontal="center" vertical="center" wrapText="1"/>
    </xf>
    <xf numFmtId="0" fontId="8" fillId="0" borderId="85" xfId="0" applyNumberFormat="1" applyFont="1" applyFill="1" applyBorder="1" applyAlignment="1">
      <alignment horizontal="center" vertical="center" wrapText="1"/>
    </xf>
    <xf numFmtId="0" fontId="8" fillId="0" borderId="86" xfId="0" applyNumberFormat="1" applyFont="1" applyFill="1" applyBorder="1" applyAlignment="1">
      <alignment horizontal="center" vertical="center" wrapText="1"/>
    </xf>
    <xf numFmtId="0" fontId="8" fillId="0" borderId="87" xfId="0" applyNumberFormat="1" applyFont="1" applyFill="1" applyBorder="1" applyAlignment="1">
      <alignment horizontal="center" vertical="center" wrapText="1"/>
    </xf>
    <xf numFmtId="0" fontId="8" fillId="0" borderId="78" xfId="0" applyNumberFormat="1" applyFont="1" applyFill="1" applyBorder="1" applyAlignment="1">
      <alignment horizontal="center" vertical="center"/>
    </xf>
    <xf numFmtId="0" fontId="8" fillId="0" borderId="79" xfId="0" applyNumberFormat="1" applyFont="1" applyFill="1" applyBorder="1" applyAlignment="1">
      <alignment horizontal="center" vertical="center"/>
    </xf>
    <xf numFmtId="0" fontId="8" fillId="0" borderId="80" xfId="0" applyNumberFormat="1" applyFont="1" applyFill="1" applyBorder="1" applyAlignment="1">
      <alignment horizontal="center" vertical="center"/>
    </xf>
    <xf numFmtId="0" fontId="8" fillId="0" borderId="88" xfId="0" applyNumberFormat="1" applyFont="1" applyFill="1" applyBorder="1" applyAlignment="1">
      <alignment horizontal="center" vertical="center"/>
    </xf>
    <xf numFmtId="0" fontId="13" fillId="0" borderId="0" xfId="65" applyFont="1" applyBorder="1" applyAlignment="1">
      <alignment horizontal="distributed" vertical="distributed"/>
      <protection/>
    </xf>
    <xf numFmtId="0" fontId="11" fillId="0" borderId="40" xfId="67" applyFont="1" applyFill="1" applyBorder="1" applyAlignment="1" applyProtection="1">
      <alignment horizontal="center" vertical="center"/>
      <protection/>
    </xf>
    <xf numFmtId="0" fontId="11" fillId="0" borderId="77" xfId="67" applyFont="1" applyBorder="1" applyAlignment="1">
      <alignment horizontal="center" vertical="center"/>
      <protection/>
    </xf>
    <xf numFmtId="0" fontId="11" fillId="0" borderId="20" xfId="67" applyFont="1" applyBorder="1" applyAlignment="1">
      <alignment horizontal="center" vertical="center"/>
      <protection/>
    </xf>
    <xf numFmtId="0" fontId="11" fillId="0" borderId="18" xfId="67" applyFont="1" applyBorder="1" applyAlignment="1">
      <alignment horizontal="center" vertical="center"/>
      <protection/>
    </xf>
    <xf numFmtId="0" fontId="11" fillId="0" borderId="13" xfId="67" applyFont="1" applyBorder="1" applyAlignment="1">
      <alignment horizontal="center" vertical="center"/>
      <protection/>
    </xf>
    <xf numFmtId="0" fontId="11" fillId="0" borderId="32" xfId="67" applyFont="1" applyBorder="1" applyAlignment="1">
      <alignment horizontal="center" vertical="center"/>
      <protection/>
    </xf>
    <xf numFmtId="0" fontId="11" fillId="0" borderId="75" xfId="67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5" fillId="0" borderId="0" xfId="65" applyFont="1" applyBorder="1" applyAlignment="1">
      <alignment horizontal="distributed" vertical="distributed"/>
      <protection/>
    </xf>
    <xf numFmtId="0" fontId="15" fillId="0" borderId="24" xfId="65" applyFont="1" applyBorder="1" applyAlignment="1">
      <alignment horizontal="distributed" vertical="center"/>
      <protection/>
    </xf>
    <xf numFmtId="0" fontId="21" fillId="0" borderId="15" xfId="67" applyFont="1" applyFill="1" applyBorder="1" applyAlignment="1" applyProtection="1">
      <alignment horizontal="distributed" vertical="center"/>
      <protection/>
    </xf>
    <xf numFmtId="0" fontId="21" fillId="0" borderId="38" xfId="67" applyFont="1" applyFill="1" applyBorder="1" applyAlignment="1" applyProtection="1">
      <alignment horizontal="distributed" vertical="center"/>
      <protection/>
    </xf>
    <xf numFmtId="0" fontId="21" fillId="0" borderId="0" xfId="67" applyFont="1" applyFill="1" applyBorder="1" applyAlignment="1" applyProtection="1">
      <alignment horizontal="distributed" vertical="center"/>
      <protection/>
    </xf>
    <xf numFmtId="0" fontId="21" fillId="0" borderId="16" xfId="67" applyFont="1" applyFill="1" applyBorder="1" applyAlignment="1" applyProtection="1">
      <alignment horizontal="distributed" vertical="center"/>
      <protection/>
    </xf>
    <xf numFmtId="0" fontId="11" fillId="0" borderId="76" xfId="67" applyFont="1" applyFill="1" applyBorder="1" applyAlignment="1" applyProtection="1">
      <alignment horizontal="center" vertical="center"/>
      <protection/>
    </xf>
    <xf numFmtId="0" fontId="11" fillId="0" borderId="77" xfId="67" applyFont="1" applyFill="1" applyBorder="1" applyAlignment="1" applyProtection="1">
      <alignment horizontal="center" vertical="center"/>
      <protection/>
    </xf>
    <xf numFmtId="0" fontId="11" fillId="0" borderId="0" xfId="67" applyFont="1" applyFill="1" applyAlignment="1">
      <alignment horizontal="center" vertical="center"/>
      <protection/>
    </xf>
    <xf numFmtId="0" fontId="11" fillId="0" borderId="16" xfId="67" applyFont="1" applyFill="1" applyBorder="1" applyAlignment="1">
      <alignment horizontal="center" vertical="center"/>
      <protection/>
    </xf>
    <xf numFmtId="0" fontId="11" fillId="0" borderId="19" xfId="67" applyFont="1" applyFill="1" applyBorder="1" applyAlignment="1">
      <alignment horizontal="center" vertical="center"/>
      <protection/>
    </xf>
    <xf numFmtId="0" fontId="11" fillId="0" borderId="18" xfId="67" applyFont="1" applyFill="1" applyBorder="1" applyAlignment="1">
      <alignment horizontal="center" vertical="center"/>
      <protection/>
    </xf>
    <xf numFmtId="0" fontId="11" fillId="0" borderId="41" xfId="67" applyFont="1" applyFill="1" applyBorder="1" applyAlignment="1" applyProtection="1">
      <alignment horizontal="center" vertical="center"/>
      <protection/>
    </xf>
    <xf numFmtId="0" fontId="11" fillId="0" borderId="26" xfId="67" applyFont="1" applyFill="1" applyBorder="1" applyAlignment="1">
      <alignment horizontal="center" vertical="center"/>
      <protection/>
    </xf>
    <xf numFmtId="0" fontId="11" fillId="0" borderId="27" xfId="67" applyFont="1" applyFill="1" applyBorder="1" applyAlignment="1">
      <alignment horizontal="center" vertical="center"/>
      <protection/>
    </xf>
    <xf numFmtId="0" fontId="11" fillId="0" borderId="29" xfId="67" applyFont="1" applyBorder="1" applyAlignment="1">
      <alignment horizontal="center" vertical="center"/>
      <protection/>
    </xf>
    <xf numFmtId="0" fontId="11" fillId="0" borderId="17" xfId="67" applyFont="1" applyBorder="1" applyAlignment="1">
      <alignment horizontal="center" vertical="center"/>
      <protection/>
    </xf>
    <xf numFmtId="0" fontId="11" fillId="0" borderId="25" xfId="67" applyFont="1" applyFill="1" applyBorder="1" applyAlignment="1">
      <alignment horizontal="center" vertical="center"/>
      <protection/>
    </xf>
    <xf numFmtId="0" fontId="11" fillId="0" borderId="27" xfId="67" applyFont="1" applyBorder="1" applyAlignment="1">
      <alignment horizontal="center" vertical="center"/>
      <protection/>
    </xf>
    <xf numFmtId="0" fontId="11" fillId="0" borderId="32" xfId="67" applyFont="1" applyFill="1" applyBorder="1" applyAlignment="1" applyProtection="1">
      <alignment horizontal="center" vertical="center"/>
      <protection/>
    </xf>
    <xf numFmtId="0" fontId="21" fillId="0" borderId="0" xfId="68" applyFont="1" applyFill="1" applyBorder="1" applyAlignment="1" applyProtection="1">
      <alignment horizontal="distributed" vertical="center"/>
      <protection/>
    </xf>
    <xf numFmtId="0" fontId="21" fillId="0" borderId="16" xfId="68" applyFont="1" applyFill="1" applyBorder="1" applyAlignment="1" applyProtection="1">
      <alignment horizontal="distributed" vertical="center"/>
      <protection/>
    </xf>
    <xf numFmtId="0" fontId="25" fillId="0" borderId="0" xfId="68" applyFont="1" applyFill="1" applyBorder="1" applyAlignment="1" applyProtection="1">
      <alignment horizontal="center" vertical="center"/>
      <protection/>
    </xf>
    <xf numFmtId="0" fontId="11" fillId="0" borderId="41" xfId="68" applyFont="1" applyFill="1" applyBorder="1" applyAlignment="1" applyProtection="1">
      <alignment horizontal="center" vertical="center"/>
      <protection/>
    </xf>
    <xf numFmtId="0" fontId="11" fillId="0" borderId="26" xfId="68" applyFont="1" applyFill="1" applyBorder="1" applyAlignment="1" applyProtection="1">
      <alignment horizontal="center" vertical="center"/>
      <protection/>
    </xf>
    <xf numFmtId="0" fontId="11" fillId="0" borderId="27" xfId="68" applyFont="1" applyFill="1" applyBorder="1" applyAlignment="1" applyProtection="1">
      <alignment horizontal="center" vertical="center"/>
      <protection/>
    </xf>
    <xf numFmtId="0" fontId="11" fillId="0" borderId="89" xfId="68" applyFont="1" applyFill="1" applyBorder="1" applyAlignment="1" applyProtection="1">
      <alignment horizontal="center" vertical="center"/>
      <protection/>
    </xf>
    <xf numFmtId="0" fontId="11" fillId="0" borderId="90" xfId="68" applyFont="1" applyFill="1" applyBorder="1" applyAlignment="1" applyProtection="1">
      <alignment horizontal="center" vertical="center"/>
      <protection/>
    </xf>
    <xf numFmtId="0" fontId="11" fillId="0" borderId="0" xfId="68" applyFont="1" applyFill="1" applyBorder="1" applyAlignment="1" applyProtection="1">
      <alignment horizontal="center" vertical="center"/>
      <protection/>
    </xf>
    <xf numFmtId="0" fontId="11" fillId="0" borderId="76" xfId="68" applyFont="1" applyFill="1" applyBorder="1" applyAlignment="1" applyProtection="1">
      <alignment horizontal="center" vertical="center"/>
      <protection/>
    </xf>
    <xf numFmtId="0" fontId="11" fillId="0" borderId="77" xfId="68" applyFont="1" applyFill="1" applyBorder="1" applyAlignment="1" applyProtection="1">
      <alignment horizontal="center" vertical="center"/>
      <protection/>
    </xf>
    <xf numFmtId="0" fontId="11" fillId="0" borderId="0" xfId="68" applyFont="1" applyFill="1" applyBorder="1" applyAlignment="1" applyProtection="1">
      <alignment horizontal="center" vertical="center"/>
      <protection/>
    </xf>
    <xf numFmtId="0" fontId="11" fillId="0" borderId="16" xfId="68" applyFont="1" applyFill="1" applyBorder="1" applyAlignment="1" applyProtection="1">
      <alignment horizontal="center" vertical="center"/>
      <protection/>
    </xf>
    <xf numFmtId="0" fontId="11" fillId="0" borderId="19" xfId="68" applyFont="1" applyFill="1" applyBorder="1" applyAlignment="1" applyProtection="1">
      <alignment horizontal="center" vertical="center"/>
      <protection/>
    </xf>
    <xf numFmtId="0" fontId="11" fillId="0" borderId="18" xfId="68" applyFont="1" applyFill="1" applyBorder="1" applyAlignment="1" applyProtection="1">
      <alignment horizontal="center" vertical="center"/>
      <protection/>
    </xf>
    <xf numFmtId="0" fontId="21" fillId="0" borderId="15" xfId="68" applyFont="1" applyFill="1" applyBorder="1" applyAlignment="1" applyProtection="1">
      <alignment horizontal="distributed" vertical="center"/>
      <protection/>
    </xf>
    <xf numFmtId="0" fontId="21" fillId="0" borderId="38" xfId="68" applyFont="1" applyFill="1" applyBorder="1" applyAlignment="1" applyProtection="1">
      <alignment horizontal="distributed" vertical="center"/>
      <protection/>
    </xf>
    <xf numFmtId="0" fontId="15" fillId="0" borderId="0" xfId="67" applyFont="1" applyFill="1" applyAlignment="1">
      <alignment horizontal="left" vertical="center"/>
      <protection/>
    </xf>
    <xf numFmtId="0" fontId="15" fillId="0" borderId="0" xfId="67" applyFont="1" applyFill="1" applyAlignment="1">
      <alignment vertical="center"/>
      <protection/>
    </xf>
    <xf numFmtId="0" fontId="21" fillId="0" borderId="0" xfId="69" applyFont="1" applyFill="1" applyBorder="1" applyAlignment="1" applyProtection="1">
      <alignment horizontal="distributed" vertical="center"/>
      <protection/>
    </xf>
    <xf numFmtId="0" fontId="21" fillId="0" borderId="16" xfId="69" applyFont="1" applyFill="1" applyBorder="1" applyAlignment="1" applyProtection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11" fillId="0" borderId="28" xfId="68" applyFont="1" applyFill="1" applyBorder="1" applyAlignment="1" applyProtection="1">
      <alignment horizontal="center" vertical="center"/>
      <protection/>
    </xf>
    <xf numFmtId="0" fontId="11" fillId="0" borderId="28" xfId="68" applyFont="1" applyBorder="1" applyAlignment="1">
      <alignment vertical="center"/>
      <protection/>
    </xf>
    <xf numFmtId="0" fontId="11" fillId="0" borderId="26" xfId="68" applyFont="1" applyBorder="1" applyAlignment="1">
      <alignment vertical="center"/>
      <protection/>
    </xf>
    <xf numFmtId="0" fontId="11" fillId="0" borderId="27" xfId="68" applyFont="1" applyBorder="1" applyAlignment="1">
      <alignment vertical="center"/>
      <protection/>
    </xf>
    <xf numFmtId="0" fontId="11" fillId="0" borderId="75" xfId="68" applyFont="1" applyFill="1" applyBorder="1" applyAlignment="1" applyProtection="1">
      <alignment horizontal="center" vertical="center"/>
      <protection/>
    </xf>
    <xf numFmtId="0" fontId="11" fillId="0" borderId="75" xfId="68" applyFont="1" applyBorder="1" applyAlignment="1">
      <alignment vertical="center"/>
      <protection/>
    </xf>
    <xf numFmtId="0" fontId="21" fillId="0" borderId="16" xfId="69" applyFont="1" applyBorder="1" applyAlignment="1">
      <alignment vertical="center"/>
      <protection/>
    </xf>
    <xf numFmtId="0" fontId="11" fillId="0" borderId="17" xfId="68" applyFont="1" applyFill="1" applyBorder="1" applyAlignment="1" applyProtection="1">
      <alignment horizontal="center" vertical="center" shrinkToFit="1"/>
      <protection/>
    </xf>
    <xf numFmtId="0" fontId="11" fillId="0" borderId="0" xfId="68" applyFont="1" applyBorder="1" applyAlignment="1">
      <alignment horizontal="center" vertical="center" shrinkToFit="1"/>
      <protection/>
    </xf>
    <xf numFmtId="0" fontId="11" fillId="0" borderId="0" xfId="68" applyFont="1" applyAlignment="1">
      <alignment horizontal="center" vertical="center"/>
      <protection/>
    </xf>
    <xf numFmtId="0" fontId="21" fillId="0" borderId="16" xfId="69" applyFont="1" applyBorder="1" applyAlignment="1">
      <alignment horizontal="distributed" vertical="center"/>
      <protection/>
    </xf>
    <xf numFmtId="0" fontId="11" fillId="0" borderId="91" xfId="69" applyFont="1" applyFill="1" applyBorder="1" applyAlignment="1" applyProtection="1">
      <alignment horizontal="center" vertical="center"/>
      <protection/>
    </xf>
    <xf numFmtId="0" fontId="11" fillId="0" borderId="92" xfId="69" applyFont="1" applyFill="1" applyBorder="1" applyAlignment="1" applyProtection="1">
      <alignment horizontal="center" vertical="center"/>
      <protection/>
    </xf>
    <xf numFmtId="0" fontId="11" fillId="0" borderId="93" xfId="69" applyFont="1" applyFill="1" applyBorder="1" applyAlignment="1" applyProtection="1">
      <alignment horizontal="center" vertical="center"/>
      <protection/>
    </xf>
    <xf numFmtId="0" fontId="11" fillId="0" borderId="91" xfId="69" applyFont="1" applyFill="1" applyBorder="1" applyAlignment="1" applyProtection="1">
      <alignment horizontal="center" vertical="center"/>
      <protection/>
    </xf>
    <xf numFmtId="0" fontId="11" fillId="0" borderId="94" xfId="69" applyFont="1" applyFill="1" applyBorder="1" applyAlignment="1" applyProtection="1">
      <alignment horizontal="center" vertical="center"/>
      <protection/>
    </xf>
    <xf numFmtId="0" fontId="11" fillId="0" borderId="92" xfId="69" applyFont="1" applyFill="1" applyBorder="1" applyAlignment="1" applyProtection="1">
      <alignment horizontal="center" vertical="center"/>
      <protection/>
    </xf>
    <xf numFmtId="0" fontId="25" fillId="0" borderId="0" xfId="69" applyFont="1" applyFill="1" applyBorder="1" applyAlignment="1" applyProtection="1">
      <alignment horizontal="center" vertical="center"/>
      <protection/>
    </xf>
    <xf numFmtId="0" fontId="11" fillId="0" borderId="95" xfId="69" applyFont="1" applyFill="1" applyBorder="1" applyAlignment="1">
      <alignment horizontal="center" vertical="center" shrinkToFit="1"/>
      <protection/>
    </xf>
    <xf numFmtId="0" fontId="0" fillId="0" borderId="34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11" fillId="0" borderId="91" xfId="69" applyFont="1" applyFill="1" applyBorder="1" applyAlignment="1" applyProtection="1">
      <alignment horizontal="center" vertical="center" wrapText="1"/>
      <protection/>
    </xf>
    <xf numFmtId="0" fontId="11" fillId="0" borderId="92" xfId="69" applyFont="1" applyFill="1" applyBorder="1" applyAlignment="1" applyProtection="1">
      <alignment horizontal="center" vertical="center" wrapText="1"/>
      <protection/>
    </xf>
    <xf numFmtId="0" fontId="15" fillId="0" borderId="91" xfId="69" applyFont="1" applyFill="1" applyBorder="1" applyAlignment="1" applyProtection="1">
      <alignment horizontal="center" vertical="center" wrapText="1"/>
      <protection/>
    </xf>
    <xf numFmtId="0" fontId="15" fillId="0" borderId="92" xfId="69" applyFont="1" applyFill="1" applyBorder="1" applyAlignment="1" applyProtection="1">
      <alignment horizontal="center" vertical="center" wrapText="1"/>
      <protection/>
    </xf>
    <xf numFmtId="0" fontId="11" fillId="0" borderId="0" xfId="68" applyFont="1" applyFill="1" applyBorder="1" applyAlignment="1">
      <alignment horizontal="center" vertical="center"/>
      <protection/>
    </xf>
    <xf numFmtId="0" fontId="11" fillId="0" borderId="16" xfId="68" applyFont="1" applyFill="1" applyBorder="1" applyAlignment="1">
      <alignment horizontal="center" vertical="center"/>
      <protection/>
    </xf>
    <xf numFmtId="0" fontId="11" fillId="0" borderId="0" xfId="68" applyFont="1" applyAlignment="1">
      <alignment horizontal="center" vertical="center"/>
      <protection/>
    </xf>
    <xf numFmtId="0" fontId="11" fillId="0" borderId="16" xfId="68" applyFont="1" applyBorder="1" applyAlignment="1">
      <alignment horizontal="center" vertical="center"/>
      <protection/>
    </xf>
    <xf numFmtId="0" fontId="11" fillId="0" borderId="19" xfId="68" applyFont="1" applyBorder="1" applyAlignment="1">
      <alignment horizontal="center" vertical="center"/>
      <protection/>
    </xf>
    <xf numFmtId="0" fontId="11" fillId="0" borderId="18" xfId="68" applyFont="1" applyBorder="1" applyAlignment="1">
      <alignment horizontal="center" vertical="center"/>
      <protection/>
    </xf>
    <xf numFmtId="0" fontId="11" fillId="0" borderId="33" xfId="68" applyFont="1" applyFill="1" applyBorder="1" applyAlignment="1" applyProtection="1">
      <alignment horizontal="center" vertical="center"/>
      <protection/>
    </xf>
    <xf numFmtId="0" fontId="11" fillId="0" borderId="33" xfId="68" applyFont="1" applyBorder="1" applyAlignment="1">
      <alignment vertical="center"/>
      <protection/>
    </xf>
    <xf numFmtId="0" fontId="11" fillId="0" borderId="14" xfId="68" applyFont="1" applyFill="1" applyBorder="1" applyAlignment="1" applyProtection="1">
      <alignment horizontal="center" vertical="center"/>
      <protection/>
    </xf>
    <xf numFmtId="0" fontId="11" fillId="0" borderId="13" xfId="68" applyFont="1" applyBorder="1" applyAlignment="1">
      <alignment horizontal="center" vertical="center"/>
      <protection/>
    </xf>
    <xf numFmtId="0" fontId="11" fillId="0" borderId="97" xfId="68" applyFont="1" applyFill="1" applyBorder="1" applyAlignment="1" applyProtection="1">
      <alignment horizontal="distributed" vertical="center"/>
      <protection/>
    </xf>
    <xf numFmtId="0" fontId="11" fillId="0" borderId="98" xfId="68" applyFont="1" applyBorder="1" applyAlignment="1">
      <alignment horizontal="distributed" vertical="center"/>
      <protection/>
    </xf>
    <xf numFmtId="0" fontId="8" fillId="33" borderId="0" xfId="68" applyFont="1" applyFill="1" applyBorder="1" applyAlignment="1" applyProtection="1">
      <alignment horizontal="left" vertical="center"/>
      <protection/>
    </xf>
    <xf numFmtId="0" fontId="15" fillId="33" borderId="21" xfId="68" applyFont="1" applyFill="1" applyBorder="1" applyAlignment="1">
      <alignment horizontal="left" vertical="top" wrapText="1"/>
      <protection/>
    </xf>
    <xf numFmtId="0" fontId="15" fillId="33" borderId="0" xfId="68" applyFont="1" applyFill="1" applyBorder="1" applyAlignment="1">
      <alignment horizontal="left" vertical="top" wrapText="1"/>
      <protection/>
    </xf>
    <xf numFmtId="0" fontId="21" fillId="33" borderId="0" xfId="65" applyFont="1" applyFill="1" applyBorder="1" applyAlignment="1">
      <alignment horizontal="distributed" vertical="center"/>
      <protection/>
    </xf>
    <xf numFmtId="0" fontId="11" fillId="33" borderId="46" xfId="70" applyNumberFormat="1" applyFont="1" applyFill="1" applyBorder="1" applyAlignment="1">
      <alignment horizontal="center" vertical="center" wrapText="1"/>
      <protection/>
    </xf>
    <xf numFmtId="0" fontId="11" fillId="33" borderId="48" xfId="70" applyNumberFormat="1" applyFont="1" applyFill="1" applyBorder="1" applyAlignment="1">
      <alignment horizontal="center" vertical="center" wrapText="1"/>
      <protection/>
    </xf>
    <xf numFmtId="0" fontId="11" fillId="33" borderId="45" xfId="70" applyNumberFormat="1" applyFont="1" applyFill="1" applyBorder="1" applyAlignment="1">
      <alignment horizontal="center" vertical="center"/>
      <protection/>
    </xf>
    <xf numFmtId="0" fontId="11" fillId="33" borderId="21" xfId="70" applyNumberFormat="1" applyFont="1" applyFill="1" applyBorder="1" applyAlignment="1">
      <alignment horizontal="center" vertical="center"/>
      <protection/>
    </xf>
    <xf numFmtId="0" fontId="11" fillId="33" borderId="74" xfId="70" applyNumberFormat="1" applyFont="1" applyFill="1" applyBorder="1" applyAlignment="1">
      <alignment horizontal="center" vertical="center"/>
      <protection/>
    </xf>
    <xf numFmtId="0" fontId="11" fillId="33" borderId="24" xfId="70" applyNumberFormat="1" applyFont="1" applyFill="1" applyBorder="1" applyAlignment="1">
      <alignment horizontal="center" vertical="center"/>
      <protection/>
    </xf>
    <xf numFmtId="0" fontId="37" fillId="33" borderId="46" xfId="70" applyNumberFormat="1" applyFont="1" applyFill="1" applyBorder="1" applyAlignment="1">
      <alignment horizontal="center" vertical="center" wrapText="1"/>
      <protection/>
    </xf>
    <xf numFmtId="0" fontId="37" fillId="33" borderId="48" xfId="70" applyNumberFormat="1" applyFont="1" applyFill="1" applyBorder="1" applyAlignment="1">
      <alignment horizontal="center" vertical="center" wrapText="1"/>
      <protection/>
    </xf>
    <xf numFmtId="0" fontId="37" fillId="33" borderId="99" xfId="70" applyNumberFormat="1" applyFont="1" applyFill="1" applyBorder="1" applyAlignment="1">
      <alignment horizontal="center" vertical="center" wrapText="1"/>
      <protection/>
    </xf>
    <xf numFmtId="0" fontId="11" fillId="0" borderId="0" xfId="70" applyFont="1" applyAlignment="1">
      <alignment horizontal="left" vertical="center"/>
      <protection/>
    </xf>
    <xf numFmtId="0" fontId="11" fillId="33" borderId="48" xfId="70" applyNumberFormat="1" applyFont="1" applyFill="1" applyBorder="1" applyAlignment="1">
      <alignment horizontal="center" vertical="center"/>
      <protection/>
    </xf>
    <xf numFmtId="0" fontId="11" fillId="33" borderId="45" xfId="70" applyNumberFormat="1" applyFont="1" applyFill="1" applyBorder="1" applyAlignment="1">
      <alignment horizontal="center" vertical="center" wrapText="1"/>
      <protection/>
    </xf>
    <xf numFmtId="0" fontId="11" fillId="0" borderId="21" xfId="70" applyFont="1" applyBorder="1" applyAlignment="1">
      <alignment vertical="center"/>
      <protection/>
    </xf>
    <xf numFmtId="0" fontId="11" fillId="0" borderId="47" xfId="70" applyFont="1" applyBorder="1" applyAlignment="1">
      <alignment vertical="center"/>
      <protection/>
    </xf>
    <xf numFmtId="0" fontId="11" fillId="0" borderId="74" xfId="70" applyFont="1" applyBorder="1" applyAlignment="1">
      <alignment vertical="center"/>
      <protection/>
    </xf>
    <xf numFmtId="0" fontId="11" fillId="0" borderId="24" xfId="70" applyFont="1" applyBorder="1" applyAlignment="1">
      <alignment vertical="center"/>
      <protection/>
    </xf>
    <xf numFmtId="0" fontId="11" fillId="0" borderId="50" xfId="70" applyFont="1" applyBorder="1" applyAlignment="1">
      <alignment vertical="center"/>
      <protection/>
    </xf>
    <xf numFmtId="0" fontId="11" fillId="33" borderId="100" xfId="70" applyFont="1" applyFill="1" applyBorder="1" applyAlignment="1">
      <alignment horizontal="center" vertical="center" wrapText="1"/>
      <protection/>
    </xf>
    <xf numFmtId="0" fontId="11" fillId="33" borderId="101" xfId="70" applyFont="1" applyFill="1" applyBorder="1" applyAlignment="1">
      <alignment horizontal="center" vertical="center" wrapText="1"/>
      <protection/>
    </xf>
    <xf numFmtId="0" fontId="11" fillId="33" borderId="102" xfId="75" applyNumberFormat="1" applyFont="1" applyFill="1" applyBorder="1" applyAlignment="1">
      <alignment horizontal="center" vertical="center"/>
      <protection/>
    </xf>
    <xf numFmtId="0" fontId="11" fillId="0" borderId="2" xfId="70" applyFont="1" applyBorder="1" applyAlignment="1">
      <alignment horizontal="center" vertical="center"/>
      <protection/>
    </xf>
    <xf numFmtId="0" fontId="11" fillId="0" borderId="2" xfId="70" applyFont="1" applyBorder="1" applyAlignment="1">
      <alignment vertical="center"/>
      <protection/>
    </xf>
    <xf numFmtId="0" fontId="11" fillId="0" borderId="94" xfId="70" applyFont="1" applyBorder="1" applyAlignment="1">
      <alignment vertical="center"/>
      <protection/>
    </xf>
    <xf numFmtId="0" fontId="11" fillId="33" borderId="46" xfId="70" applyNumberFormat="1" applyFont="1" applyFill="1" applyBorder="1" applyAlignment="1">
      <alignment horizontal="center" vertical="center"/>
      <protection/>
    </xf>
    <xf numFmtId="0" fontId="11" fillId="33" borderId="103" xfId="70" applyNumberFormat="1" applyFont="1" applyFill="1" applyBorder="1" applyAlignment="1">
      <alignment horizontal="center" vertical="center"/>
      <protection/>
    </xf>
    <xf numFmtId="0" fontId="11" fillId="33" borderId="104" xfId="70" applyNumberFormat="1" applyFont="1" applyFill="1" applyBorder="1" applyAlignment="1">
      <alignment horizontal="center" vertical="center"/>
      <protection/>
    </xf>
    <xf numFmtId="0" fontId="36" fillId="0" borderId="0" xfId="70" applyFont="1" applyBorder="1" applyAlignment="1">
      <alignment horizontal="left" vertical="center"/>
      <protection/>
    </xf>
    <xf numFmtId="0" fontId="36" fillId="0" borderId="0" xfId="70" applyFont="1" applyAlignment="1">
      <alignment vertical="center"/>
      <protection/>
    </xf>
    <xf numFmtId="0" fontId="11" fillId="33" borderId="34" xfId="70" applyNumberFormat="1" applyFont="1" applyFill="1" applyBorder="1" applyAlignment="1">
      <alignment horizontal="center" vertical="center"/>
      <protection/>
    </xf>
    <xf numFmtId="0" fontId="11" fillId="33" borderId="0" xfId="70" applyNumberFormat="1" applyFont="1" applyFill="1" applyBorder="1" applyAlignment="1">
      <alignment horizontal="center" vertical="center"/>
      <protection/>
    </xf>
    <xf numFmtId="49" fontId="11" fillId="33" borderId="12" xfId="65" applyNumberFormat="1" applyFont="1" applyFill="1" applyBorder="1" applyAlignment="1">
      <alignment horizontal="center" vertical="center"/>
      <protection/>
    </xf>
    <xf numFmtId="49" fontId="11" fillId="33" borderId="44" xfId="65" applyNumberFormat="1" applyFont="1" applyFill="1" applyBorder="1" applyAlignment="1">
      <alignment horizontal="center" vertical="center"/>
      <protection/>
    </xf>
    <xf numFmtId="49" fontId="11" fillId="33" borderId="0" xfId="65" applyNumberFormat="1" applyFont="1" applyFill="1" applyBorder="1" applyAlignment="1">
      <alignment horizontal="center" vertical="center"/>
      <protection/>
    </xf>
    <xf numFmtId="49" fontId="11" fillId="33" borderId="49" xfId="65" applyNumberFormat="1" applyFont="1" applyFill="1" applyBorder="1" applyAlignment="1">
      <alignment horizontal="center" vertical="center"/>
      <protection/>
    </xf>
    <xf numFmtId="49" fontId="11" fillId="33" borderId="24" xfId="65" applyNumberFormat="1" applyFont="1" applyFill="1" applyBorder="1" applyAlignment="1">
      <alignment horizontal="center" vertical="center"/>
      <protection/>
    </xf>
    <xf numFmtId="49" fontId="11" fillId="33" borderId="50" xfId="65" applyNumberFormat="1" applyFont="1" applyFill="1" applyBorder="1" applyAlignment="1">
      <alignment horizontal="center" vertical="center"/>
      <protection/>
    </xf>
    <xf numFmtId="0" fontId="25" fillId="33" borderId="0" xfId="75" applyNumberFormat="1" applyFont="1" applyFill="1" applyAlignment="1">
      <alignment horizontal="center" vertical="center"/>
      <protection/>
    </xf>
    <xf numFmtId="0" fontId="0" fillId="0" borderId="0" xfId="70" applyFont="1" applyAlignment="1">
      <alignment vertical="center"/>
      <protection/>
    </xf>
    <xf numFmtId="0" fontId="15" fillId="33" borderId="0" xfId="70" applyNumberFormat="1" applyFont="1" applyFill="1" applyAlignment="1">
      <alignment horizontal="left" vertical="center" shrinkToFit="1"/>
      <protection/>
    </xf>
    <xf numFmtId="0" fontId="0" fillId="0" borderId="0" xfId="70" applyFont="1">
      <alignment vertical="center"/>
      <protection/>
    </xf>
    <xf numFmtId="0" fontId="15" fillId="33" borderId="0" xfId="70" applyNumberFormat="1" applyFont="1" applyFill="1" applyBorder="1" applyAlignment="1">
      <alignment horizontal="left" vertical="center"/>
      <protection/>
    </xf>
    <xf numFmtId="0" fontId="0" fillId="0" borderId="105" xfId="70" applyFont="1" applyBorder="1" applyAlignment="1">
      <alignment horizontal="left" vertical="center"/>
      <protection/>
    </xf>
    <xf numFmtId="0" fontId="11" fillId="33" borderId="95" xfId="75" applyNumberFormat="1" applyFont="1" applyFill="1" applyBorder="1" applyAlignment="1">
      <alignment horizontal="center" vertical="center"/>
      <protection/>
    </xf>
    <xf numFmtId="0" fontId="11" fillId="0" borderId="12" xfId="70" applyFont="1" applyBorder="1" applyAlignment="1">
      <alignment vertical="center"/>
      <protection/>
    </xf>
    <xf numFmtId="0" fontId="11" fillId="33" borderId="95" xfId="70" applyNumberFormat="1" applyFont="1" applyFill="1" applyBorder="1" applyAlignment="1">
      <alignment horizontal="center" vertical="center" wrapText="1"/>
      <protection/>
    </xf>
    <xf numFmtId="0" fontId="11" fillId="33" borderId="0" xfId="65" applyFont="1" applyFill="1" applyBorder="1" applyAlignment="1">
      <alignment horizontal="distributed" vertical="center"/>
      <protection/>
    </xf>
    <xf numFmtId="0" fontId="11" fillId="33" borderId="24" xfId="65" applyFont="1" applyFill="1" applyBorder="1" applyAlignment="1">
      <alignment horizontal="distributed" vertical="center"/>
      <protection/>
    </xf>
    <xf numFmtId="0" fontId="21" fillId="0" borderId="0" xfId="71" applyFont="1" applyFill="1" applyBorder="1" applyAlignment="1">
      <alignment horizontal="distributed" vertical="center"/>
      <protection/>
    </xf>
    <xf numFmtId="0" fontId="21" fillId="0" borderId="16" xfId="71" applyFont="1" applyFill="1" applyBorder="1" applyAlignment="1">
      <alignment horizontal="distributed" vertical="center"/>
      <protection/>
    </xf>
    <xf numFmtId="0" fontId="21" fillId="0" borderId="15" xfId="71" applyFont="1" applyFill="1" applyBorder="1" applyAlignment="1">
      <alignment horizontal="center" vertical="center"/>
      <protection/>
    </xf>
    <xf numFmtId="0" fontId="21" fillId="0" borderId="38" xfId="71" applyFont="1" applyFill="1" applyBorder="1" applyAlignment="1">
      <alignment horizontal="center" vertical="center"/>
      <protection/>
    </xf>
    <xf numFmtId="0" fontId="11" fillId="0" borderId="0" xfId="71" applyFont="1" applyFill="1" applyBorder="1" applyAlignment="1">
      <alignment horizontal="center" vertical="center"/>
      <protection/>
    </xf>
    <xf numFmtId="0" fontId="11" fillId="0" borderId="16" xfId="71" applyFont="1" applyFill="1" applyBorder="1" applyAlignment="1">
      <alignment horizontal="center" vertical="center"/>
      <protection/>
    </xf>
    <xf numFmtId="0" fontId="11" fillId="0" borderId="38" xfId="71" applyFont="1" applyFill="1" applyBorder="1" applyAlignment="1">
      <alignment horizontal="center" vertical="center"/>
      <protection/>
    </xf>
    <xf numFmtId="0" fontId="11" fillId="0" borderId="18" xfId="71" applyFont="1" applyFill="1" applyBorder="1" applyAlignment="1">
      <alignment horizontal="center" vertical="center"/>
      <protection/>
    </xf>
    <xf numFmtId="0" fontId="8" fillId="0" borderId="25" xfId="71" applyFont="1" applyFill="1" applyBorder="1" applyAlignment="1">
      <alignment horizontal="center" vertical="center" wrapText="1"/>
      <protection/>
    </xf>
    <xf numFmtId="0" fontId="8" fillId="0" borderId="27" xfId="71" applyFont="1" applyFill="1" applyBorder="1" applyAlignment="1">
      <alignment horizontal="center" vertical="center" wrapText="1"/>
      <protection/>
    </xf>
    <xf numFmtId="0" fontId="21" fillId="0" borderId="0" xfId="71" applyFont="1" applyFill="1" applyBorder="1" applyAlignment="1" applyProtection="1">
      <alignment horizontal="distributed" vertical="center"/>
      <protection/>
    </xf>
    <xf numFmtId="0" fontId="21" fillId="0" borderId="0" xfId="71" applyFont="1" applyBorder="1" applyAlignment="1">
      <alignment horizontal="distributed" vertical="center"/>
      <protection/>
    </xf>
    <xf numFmtId="0" fontId="25" fillId="0" borderId="0" xfId="71" applyFont="1" applyFill="1" applyBorder="1" applyAlignment="1">
      <alignment horizontal="center" vertical="center"/>
      <protection/>
    </xf>
    <xf numFmtId="0" fontId="11" fillId="0" borderId="13" xfId="71" applyFont="1" applyFill="1" applyBorder="1" applyAlignment="1">
      <alignment horizontal="center" vertical="center"/>
      <protection/>
    </xf>
    <xf numFmtId="0" fontId="11" fillId="0" borderId="29" xfId="71" applyFont="1" applyFill="1" applyBorder="1" applyAlignment="1">
      <alignment horizontal="center" vertical="center"/>
      <protection/>
    </xf>
    <xf numFmtId="0" fontId="11" fillId="0" borderId="14" xfId="71" applyFont="1" applyFill="1" applyBorder="1" applyAlignment="1">
      <alignment horizontal="center" vertical="center"/>
      <protection/>
    </xf>
    <xf numFmtId="0" fontId="11" fillId="0" borderId="31" xfId="71" applyFont="1" applyFill="1" applyBorder="1" applyAlignment="1">
      <alignment horizontal="right" vertical="center"/>
      <protection/>
    </xf>
    <xf numFmtId="0" fontId="11" fillId="0" borderId="76" xfId="71" applyFont="1" applyFill="1" applyBorder="1" applyAlignment="1">
      <alignment horizontal="center" vertical="center" wrapText="1"/>
      <protection/>
    </xf>
    <xf numFmtId="0" fontId="11" fillId="0" borderId="77" xfId="71" applyFont="1" applyFill="1" applyBorder="1" applyAlignment="1">
      <alignment horizontal="center" vertical="center" wrapText="1"/>
      <protection/>
    </xf>
    <xf numFmtId="0" fontId="11" fillId="0" borderId="0" xfId="71" applyFont="1" applyFill="1" applyBorder="1" applyAlignment="1">
      <alignment horizontal="center" vertical="center" wrapText="1"/>
      <protection/>
    </xf>
    <xf numFmtId="0" fontId="11" fillId="0" borderId="16" xfId="71" applyFont="1" applyFill="1" applyBorder="1" applyAlignment="1">
      <alignment horizontal="center" vertical="center" wrapText="1"/>
      <protection/>
    </xf>
    <xf numFmtId="0" fontId="11" fillId="0" borderId="19" xfId="71" applyFont="1" applyFill="1" applyBorder="1" applyAlignment="1">
      <alignment horizontal="center" vertical="center" wrapText="1"/>
      <protection/>
    </xf>
    <xf numFmtId="0" fontId="11" fillId="0" borderId="18" xfId="71" applyFont="1" applyFill="1" applyBorder="1" applyAlignment="1">
      <alignment horizontal="center" vertical="center" wrapText="1"/>
      <protection/>
    </xf>
    <xf numFmtId="0" fontId="11" fillId="0" borderId="22" xfId="71" applyFont="1" applyFill="1" applyBorder="1" applyAlignment="1">
      <alignment horizontal="center" vertical="center"/>
      <protection/>
    </xf>
    <xf numFmtId="0" fontId="11" fillId="0" borderId="20" xfId="71" applyFont="1" applyFill="1" applyBorder="1" applyAlignment="1">
      <alignment horizontal="center" vertical="center"/>
      <protection/>
    </xf>
    <xf numFmtId="0" fontId="11" fillId="0" borderId="25" xfId="71" applyFont="1" applyFill="1" applyBorder="1" applyAlignment="1">
      <alignment horizontal="center" vertical="center"/>
      <protection/>
    </xf>
    <xf numFmtId="0" fontId="11" fillId="0" borderId="27" xfId="71" applyFont="1" applyFill="1" applyBorder="1" applyAlignment="1">
      <alignment horizontal="center" vertical="center"/>
      <protection/>
    </xf>
    <xf numFmtId="49" fontId="11" fillId="0" borderId="0" xfId="71" applyNumberFormat="1" applyFont="1" applyFill="1" applyBorder="1" applyAlignment="1" applyProtection="1">
      <alignment horizontal="left" vertical="center" indent="3"/>
      <protection/>
    </xf>
    <xf numFmtId="49" fontId="11" fillId="0" borderId="16" xfId="71" applyNumberFormat="1" applyFont="1" applyFill="1" applyBorder="1" applyAlignment="1" applyProtection="1">
      <alignment horizontal="left" vertical="center" indent="3"/>
      <protection/>
    </xf>
    <xf numFmtId="49" fontId="11" fillId="0" borderId="0" xfId="71" applyNumberFormat="1" applyFont="1" applyFill="1" applyBorder="1" applyAlignment="1">
      <alignment horizontal="left" vertical="center" indent="3"/>
      <protection/>
    </xf>
    <xf numFmtId="49" fontId="11" fillId="0" borderId="16" xfId="71" applyNumberFormat="1" applyFont="1" applyFill="1" applyBorder="1" applyAlignment="1">
      <alignment horizontal="left" vertical="center" indent="3"/>
      <protection/>
    </xf>
    <xf numFmtId="49" fontId="21" fillId="0" borderId="0" xfId="71" applyNumberFormat="1" applyFont="1" applyFill="1" applyBorder="1" applyAlignment="1">
      <alignment horizontal="left" vertical="center" indent="3"/>
      <protection/>
    </xf>
    <xf numFmtId="49" fontId="21" fillId="0" borderId="16" xfId="71" applyNumberFormat="1" applyFont="1" applyFill="1" applyBorder="1" applyAlignment="1">
      <alignment horizontal="left" vertical="center" indent="3"/>
      <protection/>
    </xf>
    <xf numFmtId="37" fontId="11" fillId="0" borderId="17" xfId="72" applyNumberFormat="1" applyFont="1" applyFill="1" applyBorder="1" applyAlignment="1" applyProtection="1">
      <alignment horizontal="right" vertical="center" indent="2"/>
      <protection/>
    </xf>
    <xf numFmtId="37" fontId="11" fillId="0" borderId="0" xfId="72" applyNumberFormat="1" applyFont="1" applyFill="1" applyBorder="1" applyAlignment="1" applyProtection="1">
      <alignment horizontal="right" vertical="center" indent="2"/>
      <protection/>
    </xf>
    <xf numFmtId="38" fontId="25" fillId="0" borderId="0" xfId="73" applyNumberFormat="1" applyFont="1" applyFill="1" applyAlignment="1">
      <alignment horizontal="center" vertical="center"/>
      <protection/>
    </xf>
    <xf numFmtId="38" fontId="16" fillId="0" borderId="0" xfId="73" applyNumberFormat="1" applyFont="1" applyFill="1" applyAlignment="1">
      <alignment horizontal="center" vertical="center"/>
      <protection/>
    </xf>
    <xf numFmtId="0" fontId="16" fillId="0" borderId="0" xfId="73" applyFont="1" applyAlignment="1">
      <alignment horizontal="center" vertical="center"/>
      <protection/>
    </xf>
    <xf numFmtId="38" fontId="27" fillId="0" borderId="106" xfId="73" applyNumberFormat="1" applyFont="1" applyFill="1" applyBorder="1" applyAlignment="1" applyProtection="1">
      <alignment horizontal="center" vertical="center"/>
      <protection/>
    </xf>
    <xf numFmtId="38" fontId="27" fillId="0" borderId="107" xfId="73" applyNumberFormat="1" applyFont="1" applyFill="1" applyBorder="1" applyAlignment="1">
      <alignment horizontal="center" vertical="center"/>
      <protection/>
    </xf>
    <xf numFmtId="38" fontId="27" fillId="0" borderId="108" xfId="73" applyNumberFormat="1" applyFont="1" applyFill="1" applyBorder="1" applyAlignment="1">
      <alignment horizontal="center" vertical="center"/>
      <protection/>
    </xf>
    <xf numFmtId="38" fontId="27" fillId="0" borderId="109" xfId="73" applyNumberFormat="1" applyFont="1" applyFill="1" applyBorder="1" applyAlignment="1">
      <alignment horizontal="center" vertical="center"/>
      <protection/>
    </xf>
    <xf numFmtId="38" fontId="27" fillId="0" borderId="73" xfId="73" applyNumberFormat="1" applyFont="1" applyFill="1" applyBorder="1" applyAlignment="1">
      <alignment horizontal="center" vertical="center"/>
      <protection/>
    </xf>
    <xf numFmtId="38" fontId="27" fillId="0" borderId="67" xfId="73" applyNumberFormat="1" applyFont="1" applyFill="1" applyBorder="1" applyAlignment="1">
      <alignment horizontal="center" vertical="center"/>
      <protection/>
    </xf>
    <xf numFmtId="38" fontId="27" fillId="0" borderId="76" xfId="73" applyNumberFormat="1" applyFont="1" applyFill="1" applyBorder="1" applyAlignment="1" applyProtection="1">
      <alignment horizontal="center" vertical="center"/>
      <protection/>
    </xf>
    <xf numFmtId="0" fontId="27" fillId="0" borderId="76" xfId="73" applyFont="1" applyBorder="1" applyAlignment="1">
      <alignment horizontal="center" vertical="center"/>
      <protection/>
    </xf>
    <xf numFmtId="0" fontId="27" fillId="0" borderId="77" xfId="73" applyFont="1" applyBorder="1" applyAlignment="1">
      <alignment horizontal="center" vertical="center"/>
      <protection/>
    </xf>
    <xf numFmtId="38" fontId="27" fillId="0" borderId="40" xfId="73" applyNumberFormat="1" applyFont="1" applyFill="1" applyBorder="1" applyAlignment="1" applyProtection="1">
      <alignment horizontal="center" vertical="center"/>
      <protection/>
    </xf>
    <xf numFmtId="38" fontId="11" fillId="0" borderId="41" xfId="73" applyNumberFormat="1" applyFont="1" applyFill="1" applyBorder="1" applyAlignment="1">
      <alignment horizontal="center" vertical="center"/>
      <protection/>
    </xf>
    <xf numFmtId="38" fontId="11" fillId="0" borderId="27" xfId="73" applyNumberFormat="1" applyFont="1" applyFill="1" applyBorder="1" applyAlignment="1">
      <alignment horizontal="center" vertical="center"/>
      <protection/>
    </xf>
    <xf numFmtId="38" fontId="27" fillId="0" borderId="70" xfId="73" applyNumberFormat="1" applyFont="1" applyFill="1" applyBorder="1" applyAlignment="1" applyProtection="1">
      <alignment horizontal="left" vertical="center" indent="1"/>
      <protection/>
    </xf>
    <xf numFmtId="0" fontId="27" fillId="0" borderId="51" xfId="73" applyFont="1" applyBorder="1" applyAlignment="1">
      <alignment horizontal="left" vertical="center" indent="1"/>
      <protection/>
    </xf>
    <xf numFmtId="0" fontId="11" fillId="0" borderId="76" xfId="72" applyFont="1" applyFill="1" applyBorder="1" applyAlignment="1" applyProtection="1">
      <alignment horizontal="center" vertical="center"/>
      <protection/>
    </xf>
    <xf numFmtId="0" fontId="11" fillId="0" borderId="77" xfId="72" applyFont="1" applyFill="1" applyBorder="1" applyAlignment="1" applyProtection="1">
      <alignment horizontal="center" vertical="center"/>
      <protection/>
    </xf>
    <xf numFmtId="0" fontId="11" fillId="0" borderId="19" xfId="72" applyFont="1" applyFill="1" applyBorder="1" applyAlignment="1" applyProtection="1">
      <alignment horizontal="center" vertical="center"/>
      <protection/>
    </xf>
    <xf numFmtId="0" fontId="11" fillId="0" borderId="18" xfId="72" applyFont="1" applyFill="1" applyBorder="1" applyAlignment="1" applyProtection="1">
      <alignment horizontal="center" vertical="center"/>
      <protection/>
    </xf>
    <xf numFmtId="0" fontId="27" fillId="0" borderId="70" xfId="73" applyFont="1" applyBorder="1" applyAlignment="1">
      <alignment horizontal="left" vertical="center" indent="1"/>
      <protection/>
    </xf>
    <xf numFmtId="0" fontId="11" fillId="0" borderId="0" xfId="72" applyFont="1" applyFill="1" applyAlignment="1" applyProtection="1">
      <alignment horizontal="left" vertical="center"/>
      <protection/>
    </xf>
    <xf numFmtId="38" fontId="27" fillId="0" borderId="51" xfId="73" applyNumberFormat="1" applyFont="1" applyFill="1" applyBorder="1" applyAlignment="1" applyProtection="1">
      <alignment horizontal="left" vertical="center" wrapText="1" shrinkToFit="1"/>
      <protection/>
    </xf>
    <xf numFmtId="38" fontId="27" fillId="0" borderId="54" xfId="73" applyNumberFormat="1" applyFont="1" applyFill="1" applyBorder="1" applyAlignment="1" applyProtection="1">
      <alignment horizontal="left" vertical="center" shrinkToFit="1"/>
      <protection/>
    </xf>
    <xf numFmtId="38" fontId="27" fillId="0" borderId="110" xfId="73" applyNumberFormat="1" applyFont="1" applyFill="1" applyBorder="1" applyAlignment="1" applyProtection="1">
      <alignment horizontal="left" vertical="center" shrinkToFit="1"/>
      <protection/>
    </xf>
    <xf numFmtId="38" fontId="27" fillId="0" borderId="43" xfId="73" applyNumberFormat="1" applyFont="1" applyFill="1" applyBorder="1" applyAlignment="1" applyProtection="1">
      <alignment horizontal="left" vertical="center"/>
      <protection/>
    </xf>
    <xf numFmtId="38" fontId="27" fillId="0" borderId="70" xfId="73" applyNumberFormat="1" applyFont="1" applyFill="1" applyBorder="1" applyAlignment="1" applyProtection="1">
      <alignment horizontal="left" vertical="center"/>
      <protection/>
    </xf>
    <xf numFmtId="38" fontId="27" fillId="0" borderId="51" xfId="73" applyNumberFormat="1" applyFont="1" applyFill="1" applyBorder="1" applyAlignment="1" applyProtection="1">
      <alignment horizontal="left" vertical="center"/>
      <protection/>
    </xf>
    <xf numFmtId="0" fontId="11" fillId="0" borderId="40" xfId="72" applyFont="1" applyFill="1" applyBorder="1" applyAlignment="1" applyProtection="1">
      <alignment horizontal="center"/>
      <protection/>
    </xf>
    <xf numFmtId="0" fontId="11" fillId="0" borderId="77" xfId="72" applyFont="1" applyBorder="1" applyAlignment="1">
      <alignment horizontal="center"/>
      <protection/>
    </xf>
    <xf numFmtId="0" fontId="27" fillId="0" borderId="51" xfId="73" applyFont="1" applyBorder="1" applyAlignment="1">
      <alignment horizontal="left" vertical="center"/>
      <protection/>
    </xf>
    <xf numFmtId="0" fontId="11" fillId="0" borderId="76" xfId="72" applyFont="1" applyFill="1" applyBorder="1" applyAlignment="1" applyProtection="1">
      <alignment horizontal="center"/>
      <protection/>
    </xf>
    <xf numFmtId="0" fontId="11" fillId="0" borderId="111" xfId="73" applyFont="1" applyBorder="1" applyAlignment="1">
      <alignment horizontal="center" wrapText="1"/>
      <protection/>
    </xf>
    <xf numFmtId="0" fontId="11" fillId="0" borderId="61" xfId="73" applyFont="1" applyBorder="1" applyAlignment="1">
      <alignment horizontal="center"/>
      <protection/>
    </xf>
    <xf numFmtId="38" fontId="27" fillId="0" borderId="70" xfId="73" applyNumberFormat="1" applyFont="1" applyFill="1" applyBorder="1" applyAlignment="1" applyProtection="1">
      <alignment horizontal="distributed" vertical="center" textRotation="255"/>
      <protection/>
    </xf>
    <xf numFmtId="0" fontId="25" fillId="0" borderId="0" xfId="72" applyFont="1" applyFill="1" applyBorder="1" applyAlignment="1" applyProtection="1">
      <alignment horizontal="center" vertical="center"/>
      <protection/>
    </xf>
    <xf numFmtId="0" fontId="11" fillId="0" borderId="21" xfId="72" applyFont="1" applyFill="1" applyBorder="1" applyAlignment="1" applyProtection="1">
      <alignment horizontal="left" vertical="center"/>
      <protection/>
    </xf>
    <xf numFmtId="38" fontId="27" fillId="0" borderId="73" xfId="73" applyNumberFormat="1" applyFont="1" applyFill="1" applyBorder="1" applyAlignment="1">
      <alignment horizontal="left" vertical="center"/>
      <protection/>
    </xf>
    <xf numFmtId="0" fontId="27" fillId="0" borderId="67" xfId="73" applyFont="1" applyBorder="1" applyAlignment="1">
      <alignment horizontal="left" vertical="center"/>
      <protection/>
    </xf>
    <xf numFmtId="38" fontId="27" fillId="0" borderId="35" xfId="73" applyNumberFormat="1" applyFont="1" applyFill="1" applyBorder="1" applyAlignment="1" applyProtection="1">
      <alignment horizontal="center" vertical="center" textRotation="255"/>
      <protection/>
    </xf>
    <xf numFmtId="38" fontId="27" fillId="0" borderId="110" xfId="73" applyNumberFormat="1" applyFont="1" applyFill="1" applyBorder="1" applyAlignment="1" applyProtection="1">
      <alignment horizontal="center" vertical="center" textRotation="255"/>
      <protection/>
    </xf>
    <xf numFmtId="38" fontId="27" fillId="0" borderId="112" xfId="73" applyNumberFormat="1" applyFont="1" applyFill="1" applyBorder="1" applyAlignment="1" applyProtection="1">
      <alignment horizontal="center" vertical="center" textRotation="255"/>
      <protection/>
    </xf>
    <xf numFmtId="38" fontId="27" fillId="0" borderId="113" xfId="73" applyNumberFormat="1" applyFont="1" applyFill="1" applyBorder="1" applyAlignment="1" applyProtection="1">
      <alignment horizontal="center" vertical="center" textRotation="255"/>
      <protection/>
    </xf>
    <xf numFmtId="38" fontId="27" fillId="0" borderId="61" xfId="73" applyNumberFormat="1" applyFont="1" applyFill="1" applyBorder="1" applyAlignment="1" applyProtection="1">
      <alignment horizontal="left" vertical="center"/>
      <protection/>
    </xf>
    <xf numFmtId="38" fontId="27" fillId="0" borderId="62" xfId="73" applyNumberFormat="1" applyFont="1" applyFill="1" applyBorder="1" applyAlignment="1" applyProtection="1">
      <alignment horizontal="left" vertical="center"/>
      <protection/>
    </xf>
    <xf numFmtId="38" fontId="27" fillId="0" borderId="64" xfId="73" applyNumberFormat="1" applyFont="1" applyFill="1" applyBorder="1" applyAlignment="1">
      <alignment horizontal="left" vertical="distributed" shrinkToFit="1"/>
      <protection/>
    </xf>
    <xf numFmtId="38" fontId="27" fillId="0" borderId="114" xfId="73" applyNumberFormat="1" applyFont="1" applyFill="1" applyBorder="1" applyAlignment="1">
      <alignment horizontal="left" vertical="distributed" shrinkToFit="1"/>
      <protection/>
    </xf>
    <xf numFmtId="38" fontId="27" fillId="0" borderId="112" xfId="73" applyNumberFormat="1" applyFont="1" applyFill="1" applyBorder="1" applyAlignment="1">
      <alignment horizontal="left" vertical="distributed" shrinkToFit="1"/>
      <protection/>
    </xf>
    <xf numFmtId="38" fontId="27" fillId="0" borderId="70" xfId="73" applyNumberFormat="1" applyFont="1" applyFill="1" applyBorder="1" applyAlignment="1">
      <alignment horizontal="left" vertical="center"/>
      <protection/>
    </xf>
    <xf numFmtId="0" fontId="11" fillId="0" borderId="0" xfId="72" applyFont="1" applyFill="1" applyBorder="1" applyAlignment="1" applyProtection="1">
      <alignment horizontal="center" vertical="center"/>
      <protection/>
    </xf>
    <xf numFmtId="0" fontId="11" fillId="0" borderId="16" xfId="72" applyFont="1" applyFill="1" applyBorder="1" applyAlignment="1" applyProtection="1">
      <alignment horizontal="center" vertical="center"/>
      <protection/>
    </xf>
    <xf numFmtId="37" fontId="11" fillId="0" borderId="115" xfId="72" applyNumberFormat="1" applyFont="1" applyFill="1" applyBorder="1" applyAlignment="1" applyProtection="1">
      <alignment horizontal="right" vertical="center" indent="2"/>
      <protection/>
    </xf>
    <xf numFmtId="37" fontId="11" fillId="0" borderId="21" xfId="72" applyNumberFormat="1" applyFont="1" applyFill="1" applyBorder="1" applyAlignment="1" applyProtection="1">
      <alignment horizontal="right" vertical="center" indent="2"/>
      <protection/>
    </xf>
    <xf numFmtId="38" fontId="27" fillId="0" borderId="116" xfId="73" applyNumberFormat="1" applyFont="1" applyFill="1" applyBorder="1" applyAlignment="1" applyProtection="1">
      <alignment horizontal="left" vertical="center"/>
      <protection/>
    </xf>
    <xf numFmtId="38" fontId="27" fillId="0" borderId="71" xfId="73" applyNumberFormat="1" applyFont="1" applyFill="1" applyBorder="1" applyAlignment="1">
      <alignment horizontal="left" vertical="center"/>
      <protection/>
    </xf>
    <xf numFmtId="38" fontId="11" fillId="0" borderId="21" xfId="73" applyNumberFormat="1" applyFont="1" applyFill="1" applyBorder="1" applyAlignment="1" applyProtection="1">
      <alignment horizontal="left"/>
      <protection/>
    </xf>
    <xf numFmtId="194" fontId="27" fillId="0" borderId="65" xfId="73" applyNumberFormat="1" applyFont="1" applyFill="1" applyBorder="1" applyAlignment="1" applyProtection="1">
      <alignment horizontal="left" vertical="center" indent="1"/>
      <protection/>
    </xf>
    <xf numFmtId="0" fontId="0" fillId="0" borderId="117" xfId="0" applyBorder="1" applyAlignment="1">
      <alignment horizontal="left" indent="1"/>
    </xf>
    <xf numFmtId="0" fontId="0" fillId="0" borderId="118" xfId="0" applyBorder="1" applyAlignment="1">
      <alignment horizontal="left" indent="1"/>
    </xf>
    <xf numFmtId="38" fontId="27" fillId="0" borderId="70" xfId="73" applyNumberFormat="1" applyFont="1" applyFill="1" applyBorder="1" applyAlignment="1" applyProtection="1">
      <alignment vertical="center" textRotation="255"/>
      <protection/>
    </xf>
    <xf numFmtId="0" fontId="27" fillId="0" borderId="70" xfId="73" applyFont="1" applyBorder="1" applyAlignment="1">
      <alignment vertical="center" textRotation="255"/>
      <protection/>
    </xf>
    <xf numFmtId="38" fontId="35" fillId="0" borderId="51" xfId="73" applyNumberFormat="1" applyFont="1" applyFill="1" applyBorder="1" applyAlignment="1" applyProtection="1">
      <alignment horizontal="left" vertical="center" wrapText="1"/>
      <protection/>
    </xf>
    <xf numFmtId="38" fontId="35" fillId="0" borderId="110" xfId="73" applyNumberFormat="1" applyFont="1" applyFill="1" applyBorder="1" applyAlignment="1" applyProtection="1">
      <alignment horizontal="left" vertical="center" wrapText="1"/>
      <protection/>
    </xf>
    <xf numFmtId="38" fontId="11" fillId="0" borderId="0" xfId="73" applyNumberFormat="1" applyFont="1" applyFill="1" applyAlignment="1">
      <alignment horizontal="left" vertical="center"/>
      <protection/>
    </xf>
    <xf numFmtId="0" fontId="11" fillId="0" borderId="0" xfId="72" applyFont="1" applyFill="1" applyBorder="1" applyAlignment="1">
      <alignment horizontal="left" vertical="center"/>
      <protection/>
    </xf>
    <xf numFmtId="38" fontId="27" fillId="0" borderId="51" xfId="73" applyNumberFormat="1" applyFont="1" applyFill="1" applyBorder="1" applyAlignment="1" applyProtection="1">
      <alignment horizontal="left" vertical="center" indent="1"/>
      <protection/>
    </xf>
    <xf numFmtId="38" fontId="27" fillId="0" borderId="110" xfId="73" applyNumberFormat="1" applyFont="1" applyFill="1" applyBorder="1" applyAlignment="1" applyProtection="1">
      <alignment horizontal="left" vertical="center" indent="1"/>
      <protection/>
    </xf>
    <xf numFmtId="38" fontId="27" fillId="0" borderId="119" xfId="73" applyNumberFormat="1" applyFont="1" applyFill="1" applyBorder="1" applyAlignment="1" applyProtection="1">
      <alignment horizontal="center" vertical="center" textRotation="255"/>
      <protection/>
    </xf>
    <xf numFmtId="38" fontId="27" fillId="0" borderId="120" xfId="73" applyNumberFormat="1" applyFont="1" applyFill="1" applyBorder="1" applyAlignment="1" applyProtection="1">
      <alignment horizontal="center" vertical="center" textRotation="255"/>
      <protection/>
    </xf>
    <xf numFmtId="38" fontId="27" fillId="0" borderId="121" xfId="73" applyNumberFormat="1" applyFont="1" applyFill="1" applyBorder="1" applyAlignment="1" applyProtection="1">
      <alignment horizontal="center" vertical="center" textRotation="255"/>
      <protection/>
    </xf>
    <xf numFmtId="38" fontId="27" fillId="0" borderId="64" xfId="73" applyNumberFormat="1" applyFont="1" applyFill="1" applyBorder="1" applyAlignment="1">
      <alignment horizontal="left" vertical="center" shrinkToFit="1"/>
      <protection/>
    </xf>
    <xf numFmtId="0" fontId="27" fillId="0" borderId="114" xfId="73" applyFont="1" applyBorder="1" applyAlignment="1">
      <alignment horizontal="left" vertical="center" shrinkToFit="1"/>
      <protection/>
    </xf>
    <xf numFmtId="0" fontId="27" fillId="0" borderId="112" xfId="73" applyFont="1" applyBorder="1" applyAlignment="1">
      <alignment horizontal="left" vertical="center" shrinkToFit="1"/>
      <protection/>
    </xf>
    <xf numFmtId="38" fontId="27" fillId="0" borderId="73" xfId="73" applyNumberFormat="1" applyFont="1" applyFill="1" applyBorder="1" applyAlignment="1" applyProtection="1">
      <alignment horizontal="left" vertical="center" indent="1"/>
      <protection/>
    </xf>
    <xf numFmtId="0" fontId="27" fillId="0" borderId="73" xfId="73" applyFont="1" applyBorder="1" applyAlignment="1">
      <alignment horizontal="left" vertical="center" indent="1"/>
      <protection/>
    </xf>
    <xf numFmtId="0" fontId="27" fillId="0" borderId="67" xfId="73" applyFont="1" applyBorder="1" applyAlignment="1">
      <alignment horizontal="left" vertical="center" indent="1"/>
      <protection/>
    </xf>
    <xf numFmtId="0" fontId="27" fillId="0" borderId="119" xfId="73" applyFont="1" applyBorder="1" applyAlignment="1">
      <alignment horizontal="center" vertical="center" textRotation="255"/>
      <protection/>
    </xf>
    <xf numFmtId="0" fontId="27" fillId="0" borderId="120" xfId="73" applyFont="1" applyBorder="1" applyAlignment="1">
      <alignment horizontal="center" vertical="center" textRotation="255"/>
      <protection/>
    </xf>
    <xf numFmtId="0" fontId="27" fillId="0" borderId="121" xfId="73" applyFont="1" applyBorder="1" applyAlignment="1">
      <alignment horizontal="center" vertical="center" textRotation="255"/>
      <protection/>
    </xf>
    <xf numFmtId="38" fontId="27" fillId="0" borderId="122" xfId="73" applyNumberFormat="1" applyFont="1" applyFill="1" applyBorder="1" applyAlignment="1" applyProtection="1">
      <alignment horizontal="left" vertical="center"/>
      <protection/>
    </xf>
    <xf numFmtId="38" fontId="27" fillId="0" borderId="65" xfId="73" applyNumberFormat="1" applyFont="1" applyFill="1" applyBorder="1" applyAlignment="1" applyProtection="1">
      <alignment horizontal="left" vertical="center"/>
      <protection/>
    </xf>
    <xf numFmtId="38" fontId="27" fillId="0" borderId="54" xfId="73" applyNumberFormat="1" applyFont="1" applyFill="1" applyBorder="1" applyAlignment="1" applyProtection="1">
      <alignment horizontal="left" vertical="center"/>
      <protection/>
    </xf>
    <xf numFmtId="38" fontId="27" fillId="0" borderId="110" xfId="73" applyNumberFormat="1" applyFont="1" applyFill="1" applyBorder="1" applyAlignment="1" applyProtection="1">
      <alignment horizontal="left" vertical="center"/>
      <protection/>
    </xf>
    <xf numFmtId="37" fontId="21" fillId="0" borderId="30" xfId="72" applyNumberFormat="1" applyFont="1" applyFill="1" applyBorder="1" applyAlignment="1" applyProtection="1">
      <alignment horizontal="right" vertical="center" indent="2"/>
      <protection/>
    </xf>
    <xf numFmtId="37" fontId="21" fillId="0" borderId="24" xfId="72" applyNumberFormat="1" applyFont="1" applyFill="1" applyBorder="1" applyAlignment="1" applyProtection="1">
      <alignment horizontal="right" vertical="center" indent="2"/>
      <protection/>
    </xf>
    <xf numFmtId="0" fontId="11" fillId="0" borderId="40" xfId="72" applyFont="1" applyFill="1" applyBorder="1" applyAlignment="1" applyProtection="1">
      <alignment horizontal="center" vertical="center"/>
      <protection/>
    </xf>
    <xf numFmtId="0" fontId="11" fillId="0" borderId="30" xfId="72" applyFont="1" applyFill="1" applyBorder="1" applyAlignment="1" applyProtection="1">
      <alignment horizontal="center" vertical="center"/>
      <protection/>
    </xf>
    <xf numFmtId="0" fontId="11" fillId="0" borderId="39" xfId="72" applyFont="1" applyFill="1" applyBorder="1" applyAlignment="1" applyProtection="1">
      <alignment horizontal="center" vertical="center"/>
      <protection/>
    </xf>
    <xf numFmtId="0" fontId="11" fillId="0" borderId="123" xfId="72" applyFont="1" applyFill="1" applyBorder="1" applyAlignment="1" applyProtection="1">
      <alignment horizontal="center" vertical="center"/>
      <protection/>
    </xf>
    <xf numFmtId="0" fontId="11" fillId="0" borderId="77" xfId="72" applyFont="1" applyFill="1" applyBorder="1" applyAlignment="1" applyProtection="1">
      <alignment horizontal="center"/>
      <protection/>
    </xf>
    <xf numFmtId="0" fontId="11" fillId="0" borderId="17" xfId="72" applyFont="1" applyFill="1" applyBorder="1" applyAlignment="1" applyProtection="1">
      <alignment horizontal="left" vertical="center" indent="7"/>
      <protection/>
    </xf>
    <xf numFmtId="0" fontId="11" fillId="0" borderId="16" xfId="72" applyFont="1" applyFill="1" applyBorder="1" applyAlignment="1" applyProtection="1">
      <alignment horizontal="left" vertical="center" indent="7"/>
      <protection/>
    </xf>
    <xf numFmtId="0" fontId="11" fillId="0" borderId="15" xfId="72" applyFont="1" applyFill="1" applyBorder="1" applyAlignment="1" applyProtection="1">
      <alignment horizontal="left" vertical="center"/>
      <protection/>
    </xf>
    <xf numFmtId="0" fontId="11" fillId="0" borderId="0" xfId="72" applyFont="1" applyFill="1" applyAlignment="1">
      <alignment horizontal="left" vertical="center"/>
      <protection/>
    </xf>
    <xf numFmtId="38" fontId="27" fillId="0" borderId="54" xfId="74" applyNumberFormat="1" applyFont="1" applyFill="1" applyBorder="1" applyAlignment="1">
      <alignment horizontal="distributed" vertical="center"/>
      <protection/>
    </xf>
    <xf numFmtId="38" fontId="27" fillId="0" borderId="54" xfId="74" applyNumberFormat="1" applyFont="1" applyFill="1" applyBorder="1" applyAlignment="1" applyProtection="1">
      <alignment horizontal="distributed" vertical="center" wrapText="1"/>
      <protection/>
    </xf>
    <xf numFmtId="38" fontId="27" fillId="0" borderId="124" xfId="74" applyNumberFormat="1" applyFont="1" applyFill="1" applyBorder="1" applyAlignment="1" applyProtection="1">
      <alignment horizontal="distributed" vertical="center"/>
      <protection/>
    </xf>
    <xf numFmtId="38" fontId="27" fillId="0" borderId="54" xfId="74" applyNumberFormat="1" applyFont="1" applyFill="1" applyBorder="1" applyAlignment="1" applyProtection="1">
      <alignment horizontal="distributed" vertical="center"/>
      <protection/>
    </xf>
    <xf numFmtId="0" fontId="27" fillId="0" borderId="54" xfId="74" applyFont="1" applyBorder="1" applyAlignment="1">
      <alignment horizontal="distributed" vertical="center"/>
      <protection/>
    </xf>
    <xf numFmtId="38" fontId="27" fillId="0" borderId="125" xfId="74" applyNumberFormat="1" applyFont="1" applyFill="1" applyBorder="1" applyAlignment="1" applyProtection="1">
      <alignment horizontal="distributed" vertical="center" readingOrder="2"/>
      <protection/>
    </xf>
    <xf numFmtId="38" fontId="27" fillId="0" borderId="54" xfId="74" applyNumberFormat="1" applyFont="1" applyFill="1" applyBorder="1" applyAlignment="1" applyProtection="1">
      <alignment horizontal="distributed" vertical="center" readingOrder="2"/>
      <protection/>
    </xf>
    <xf numFmtId="38" fontId="27" fillId="0" borderId="36" xfId="74" applyNumberFormat="1" applyFont="1" applyFill="1" applyBorder="1" applyAlignment="1" applyProtection="1">
      <alignment horizontal="center" vertical="center" textRotation="255"/>
      <protection/>
    </xf>
    <xf numFmtId="38" fontId="27" fillId="0" borderId="120" xfId="74" applyNumberFormat="1" applyFont="1" applyFill="1" applyBorder="1" applyAlignment="1" applyProtection="1">
      <alignment horizontal="center" vertical="center" textRotation="255"/>
      <protection/>
    </xf>
    <xf numFmtId="38" fontId="27" fillId="0" borderId="62" xfId="74" applyNumberFormat="1" applyFont="1" applyFill="1" applyBorder="1" applyAlignment="1" applyProtection="1">
      <alignment horizontal="center" vertical="center" textRotation="255"/>
      <protection/>
    </xf>
    <xf numFmtId="38" fontId="27" fillId="0" borderId="35" xfId="74" applyNumberFormat="1" applyFont="1" applyFill="1" applyBorder="1" applyAlignment="1" applyProtection="1">
      <alignment horizontal="center" vertical="center" textRotation="255"/>
      <protection/>
    </xf>
    <xf numFmtId="0" fontId="16" fillId="0" borderId="64" xfId="74" applyFont="1" applyBorder="1" applyAlignment="1">
      <alignment horizontal="left" vertical="top"/>
      <protection/>
    </xf>
    <xf numFmtId="0" fontId="16" fillId="0" borderId="112" xfId="74" applyFont="1" applyBorder="1" applyAlignment="1">
      <alignment horizontal="left" vertical="top"/>
      <protection/>
    </xf>
    <xf numFmtId="38" fontId="27" fillId="0" borderId="37" xfId="74" applyNumberFormat="1" applyFont="1" applyFill="1" applyBorder="1" applyAlignment="1" applyProtection="1">
      <alignment horizontal="center" vertical="center" textRotation="255"/>
      <protection/>
    </xf>
    <xf numFmtId="38" fontId="27" fillId="0" borderId="121" xfId="74" applyNumberFormat="1" applyFont="1" applyFill="1" applyBorder="1" applyAlignment="1" applyProtection="1">
      <alignment horizontal="center" vertical="center" textRotation="255"/>
      <protection/>
    </xf>
    <xf numFmtId="38" fontId="27" fillId="0" borderId="64" xfId="74" applyNumberFormat="1" applyFont="1" applyFill="1" applyBorder="1" applyAlignment="1" applyProtection="1">
      <alignment horizontal="center" vertical="center" textRotation="255"/>
      <protection/>
    </xf>
    <xf numFmtId="38" fontId="27" fillId="0" borderId="112" xfId="74" applyNumberFormat="1" applyFont="1" applyFill="1" applyBorder="1" applyAlignment="1" applyProtection="1">
      <alignment horizontal="center" vertical="center" textRotation="255"/>
      <protection/>
    </xf>
    <xf numFmtId="38" fontId="27" fillId="0" borderId="51" xfId="74" applyNumberFormat="1" applyFont="1" applyFill="1" applyBorder="1" applyAlignment="1" applyProtection="1">
      <alignment horizontal="center" vertical="center" textRotation="255"/>
      <protection/>
    </xf>
    <xf numFmtId="38" fontId="27" fillId="0" borderId="110" xfId="74" applyNumberFormat="1" applyFont="1" applyFill="1" applyBorder="1" applyAlignment="1" applyProtection="1">
      <alignment horizontal="center" vertical="center" textRotation="255"/>
      <protection/>
    </xf>
    <xf numFmtId="0" fontId="11" fillId="0" borderId="54" xfId="74" applyFont="1" applyBorder="1" applyAlignment="1">
      <alignment horizontal="distributed" vertical="center"/>
      <protection/>
    </xf>
    <xf numFmtId="38" fontId="27" fillId="0" borderId="76" xfId="74" applyNumberFormat="1" applyFont="1" applyFill="1" applyBorder="1" applyAlignment="1" applyProtection="1">
      <alignment horizontal="center" vertical="center"/>
      <protection/>
    </xf>
    <xf numFmtId="38" fontId="27" fillId="0" borderId="77" xfId="74" applyNumberFormat="1" applyFont="1" applyFill="1" applyBorder="1" applyAlignment="1" applyProtection="1">
      <alignment horizontal="center" vertical="center"/>
      <protection/>
    </xf>
    <xf numFmtId="38" fontId="27" fillId="0" borderId="19" xfId="74" applyNumberFormat="1" applyFont="1" applyFill="1" applyBorder="1" applyAlignment="1" applyProtection="1">
      <alignment horizontal="center" vertical="center"/>
      <protection/>
    </xf>
    <xf numFmtId="38" fontId="27" fillId="0" borderId="18" xfId="74" applyNumberFormat="1" applyFont="1" applyFill="1" applyBorder="1" applyAlignment="1" applyProtection="1">
      <alignment horizontal="center" vertical="center"/>
      <protection/>
    </xf>
    <xf numFmtId="194" fontId="27" fillId="0" borderId="117" xfId="74" applyNumberFormat="1" applyFont="1" applyFill="1" applyBorder="1" applyAlignment="1" applyProtection="1">
      <alignment horizontal="distributed" vertical="center"/>
      <protection/>
    </xf>
    <xf numFmtId="38" fontId="27" fillId="0" borderId="54" xfId="74" applyNumberFormat="1" applyFont="1" applyFill="1" applyBorder="1" applyAlignment="1" applyProtection="1">
      <alignment horizontal="distributed" vertical="distributed"/>
      <protection/>
    </xf>
    <xf numFmtId="38" fontId="27" fillId="0" borderId="114" xfId="74" applyNumberFormat="1" applyFont="1" applyFill="1" applyBorder="1" applyAlignment="1" applyProtection="1">
      <alignment horizontal="distributed" vertical="center" shrinkToFit="1" readingOrder="1"/>
      <protection/>
    </xf>
    <xf numFmtId="38" fontId="27" fillId="0" borderId="54" xfId="74" applyNumberFormat="1" applyFont="1" applyFill="1" applyBorder="1" applyAlignment="1" applyProtection="1">
      <alignment horizontal="distributed" vertical="center" shrinkToFit="1" readingOrder="1"/>
      <protection/>
    </xf>
    <xf numFmtId="38" fontId="27" fillId="0" borderId="119" xfId="74" applyNumberFormat="1" applyFont="1" applyFill="1" applyBorder="1" applyAlignment="1" applyProtection="1">
      <alignment horizontal="center" vertical="center" textRotation="255"/>
      <protection/>
    </xf>
    <xf numFmtId="0" fontId="11" fillId="0" borderId="120" xfId="74" applyFont="1" applyBorder="1" applyAlignment="1">
      <alignment horizontal="center" vertical="center" textRotation="255"/>
      <protection/>
    </xf>
    <xf numFmtId="0" fontId="11" fillId="0" borderId="121" xfId="74" applyFont="1" applyBorder="1" applyAlignment="1">
      <alignment horizontal="center" vertical="center" textRotation="255"/>
      <protection/>
    </xf>
    <xf numFmtId="38" fontId="27" fillId="0" borderId="40" xfId="74" applyNumberFormat="1" applyFont="1" applyFill="1" applyBorder="1" applyAlignment="1" applyProtection="1">
      <alignment horizontal="center" vertical="center"/>
      <protection/>
    </xf>
    <xf numFmtId="0" fontId="27" fillId="0" borderId="76" xfId="74" applyFont="1" applyBorder="1" applyAlignment="1">
      <alignment horizontal="center" vertical="center"/>
      <protection/>
    </xf>
    <xf numFmtId="38" fontId="28" fillId="0" borderId="0" xfId="74" applyNumberFormat="1" applyFont="1" applyFill="1" applyAlignment="1">
      <alignment horizontal="center" vertical="center"/>
      <protection/>
    </xf>
    <xf numFmtId="38" fontId="27" fillId="0" borderId="0" xfId="74" applyNumberFormat="1" applyFont="1" applyFill="1" applyAlignment="1">
      <alignment horizontal="center" vertical="center"/>
      <protection/>
    </xf>
    <xf numFmtId="0" fontId="27" fillId="0" borderId="77" xfId="74" applyFont="1" applyBorder="1" applyAlignment="1">
      <alignment horizontal="center" vertical="center"/>
      <protection/>
    </xf>
    <xf numFmtId="38" fontId="11" fillId="0" borderId="41" xfId="74" applyNumberFormat="1" applyFont="1" applyFill="1" applyBorder="1" applyAlignment="1">
      <alignment horizontal="center" vertical="center"/>
      <protection/>
    </xf>
    <xf numFmtId="38" fontId="11" fillId="0" borderId="27" xfId="74" applyNumberFormat="1" applyFont="1" applyFill="1" applyBorder="1" applyAlignment="1">
      <alignment horizontal="center" vertical="center"/>
      <protection/>
    </xf>
    <xf numFmtId="0" fontId="27" fillId="0" borderId="119" xfId="74" applyFont="1" applyBorder="1" applyAlignment="1">
      <alignment horizontal="center" vertical="center" textRotation="255"/>
      <protection/>
    </xf>
    <xf numFmtId="0" fontId="27" fillId="0" borderId="120" xfId="74" applyFont="1" applyBorder="1" applyAlignment="1">
      <alignment horizontal="center" vertical="center" textRotation="255"/>
      <protection/>
    </xf>
    <xf numFmtId="0" fontId="27" fillId="0" borderId="121" xfId="74" applyFont="1" applyBorder="1" applyAlignment="1">
      <alignment horizontal="center" vertical="center" textRotation="255"/>
      <protection/>
    </xf>
    <xf numFmtId="0" fontId="27" fillId="0" borderId="114" xfId="74" applyFont="1" applyBorder="1" applyAlignment="1">
      <alignment horizontal="distributed" vertical="center"/>
      <protection/>
    </xf>
    <xf numFmtId="38" fontId="27" fillId="0" borderId="114" xfId="74" applyNumberFormat="1" applyFont="1" applyFill="1" applyBorder="1" applyAlignment="1" applyProtection="1">
      <alignment horizontal="distributed" vertical="center"/>
      <protection/>
    </xf>
    <xf numFmtId="38" fontId="27" fillId="0" borderId="70" xfId="74" applyNumberFormat="1" applyFont="1" applyFill="1" applyBorder="1" applyAlignment="1">
      <alignment horizontal="distributed" vertical="center" indent="1"/>
      <protection/>
    </xf>
    <xf numFmtId="38" fontId="27" fillId="0" borderId="51" xfId="74" applyNumberFormat="1" applyFont="1" applyFill="1" applyBorder="1" applyAlignment="1">
      <alignment horizontal="distributed" vertical="center" indent="1"/>
      <protection/>
    </xf>
    <xf numFmtId="38" fontId="27" fillId="0" borderId="70" xfId="74" applyNumberFormat="1" applyFont="1" applyFill="1" applyBorder="1" applyAlignment="1" applyProtection="1">
      <alignment horizontal="distributed" vertical="center" indent="1"/>
      <protection/>
    </xf>
    <xf numFmtId="38" fontId="27" fillId="0" borderId="51" xfId="74" applyNumberFormat="1" applyFont="1" applyFill="1" applyBorder="1" applyAlignment="1" applyProtection="1">
      <alignment horizontal="distributed" vertical="center" indent="1"/>
      <protection/>
    </xf>
    <xf numFmtId="38" fontId="35" fillId="0" borderId="114" xfId="74" applyNumberFormat="1" applyFont="1" applyFill="1" applyBorder="1" applyAlignment="1">
      <alignment vertical="center"/>
      <protection/>
    </xf>
    <xf numFmtId="38" fontId="27" fillId="0" borderId="54" xfId="74" applyNumberFormat="1" applyFont="1" applyFill="1" applyBorder="1" applyAlignment="1" applyProtection="1">
      <alignment horizontal="distributed" vertical="center" shrinkToFit="1"/>
      <protection/>
    </xf>
    <xf numFmtId="38" fontId="15" fillId="0" borderId="36" xfId="74" applyNumberFormat="1" applyFont="1" applyFill="1" applyBorder="1" applyAlignment="1" applyProtection="1">
      <alignment horizontal="center" vertical="distributed" textRotation="255" wrapText="1"/>
      <protection/>
    </xf>
    <xf numFmtId="38" fontId="15" fillId="0" borderId="62" xfId="74" applyNumberFormat="1" applyFont="1" applyFill="1" applyBorder="1" applyAlignment="1" applyProtection="1">
      <alignment horizontal="center" vertical="distributed" textRotation="255" wrapText="1"/>
      <protection/>
    </xf>
    <xf numFmtId="38" fontId="11" fillId="0" borderId="21" xfId="74" applyNumberFormat="1" applyFont="1" applyFill="1" applyBorder="1" applyAlignment="1">
      <alignment horizontal="left" vertical="center"/>
      <protection/>
    </xf>
    <xf numFmtId="0" fontId="11" fillId="0" borderId="126" xfId="74" applyFont="1" applyBorder="1" applyAlignment="1">
      <alignment horizontal="center" vertical="center" textRotation="255"/>
      <protection/>
    </xf>
    <xf numFmtId="0" fontId="27" fillId="0" borderId="117" xfId="74" applyFont="1" applyBorder="1" applyAlignment="1">
      <alignment horizontal="distributed" vertical="center"/>
      <protection/>
    </xf>
    <xf numFmtId="38" fontId="27" fillId="0" borderId="69" xfId="74" applyNumberFormat="1" applyFont="1" applyFill="1" applyBorder="1" applyAlignment="1" applyProtection="1">
      <alignment horizontal="distributed" vertical="center"/>
      <protection/>
    </xf>
    <xf numFmtId="38" fontId="27" fillId="0" borderId="117" xfId="74" applyNumberFormat="1" applyFont="1" applyFill="1" applyBorder="1" applyAlignment="1" applyProtection="1">
      <alignment horizontal="distributed" vertical="center"/>
      <protection/>
    </xf>
    <xf numFmtId="38" fontId="27" fillId="0" borderId="54" xfId="74" applyNumberFormat="1" applyFont="1" applyFill="1" applyBorder="1" applyAlignment="1" applyProtection="1">
      <alignment vertical="center"/>
      <protection/>
    </xf>
    <xf numFmtId="38" fontId="27" fillId="0" borderId="51" xfId="74" applyNumberFormat="1" applyFont="1" applyFill="1" applyBorder="1" applyAlignment="1" applyProtection="1">
      <alignment horizontal="distributed" vertical="center"/>
      <protection/>
    </xf>
    <xf numFmtId="38" fontId="11" fillId="0" borderId="0" xfId="74" applyNumberFormat="1" applyFont="1" applyFill="1" applyAlignment="1">
      <alignment horizontal="left" vertical="center"/>
      <protection/>
    </xf>
    <xf numFmtId="38" fontId="27" fillId="0" borderId="54" xfId="74" applyNumberFormat="1" applyFont="1" applyFill="1" applyBorder="1" applyAlignment="1" applyProtection="1">
      <alignment horizontal="left" vertical="center" wrapText="1"/>
      <protection/>
    </xf>
    <xf numFmtId="38" fontId="15" fillId="0" borderId="120" xfId="74" applyNumberFormat="1" applyFont="1" applyFill="1" applyBorder="1" applyAlignment="1" applyProtection="1">
      <alignment horizontal="center" vertical="distributed" textRotation="255" wrapText="1"/>
      <protection/>
    </xf>
    <xf numFmtId="38" fontId="15" fillId="0" borderId="35" xfId="74" applyNumberFormat="1" applyFont="1" applyFill="1" applyBorder="1" applyAlignment="1" applyProtection="1">
      <alignment horizontal="center" vertical="distributed" textRotation="255" wrapText="1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12 一覧表（Excel)仕様" xfId="65"/>
    <cellStyle name="標準_一覧表様式40100" xfId="66"/>
    <cellStyle name="標準_新037-038(旧036-037)" xfId="67"/>
    <cellStyle name="標準_新039-040（旧038-039)" xfId="68"/>
    <cellStyle name="標準_新041（旧45）" xfId="69"/>
    <cellStyle name="標準_新042-043（新設）" xfId="70"/>
    <cellStyle name="標準_新044-045(旧042-043、農政局)" xfId="71"/>
    <cellStyle name="標準_新046(旧044、農政局）" xfId="72"/>
    <cellStyle name="標準_新047（新設）" xfId="73"/>
    <cellStyle name="標準_新048-049（新設）" xfId="74"/>
    <cellStyle name="標準_表頭（農林業経営）#2" xfId="75"/>
    <cellStyle name="Followed Hyperlink" xfId="76"/>
    <cellStyle name="未定義" xfId="77"/>
    <cellStyle name="良い" xfId="78"/>
  </cellStyles>
  <dxfs count="2">
    <dxf>
      <fill>
        <patternFill>
          <bgColor indexed="41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88</xdr:row>
      <xdr:rowOff>0</xdr:rowOff>
    </xdr:from>
    <xdr:to>
      <xdr:col>6</xdr:col>
      <xdr:colOff>0</xdr:colOff>
      <xdr:row>88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257300" y="1660207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88</xdr:row>
      <xdr:rowOff>0</xdr:rowOff>
    </xdr:from>
    <xdr:to>
      <xdr:col>6</xdr:col>
      <xdr:colOff>790575</xdr:colOff>
      <xdr:row>88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971675" y="1660207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61</xdr:row>
      <xdr:rowOff>142875</xdr:rowOff>
    </xdr:from>
    <xdr:to>
      <xdr:col>15</xdr:col>
      <xdr:colOff>247650</xdr:colOff>
      <xdr:row>72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06225"/>
          <a:ext cx="90392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72</xdr:row>
      <xdr:rowOff>85725</xdr:rowOff>
    </xdr:from>
    <xdr:to>
      <xdr:col>13</xdr:col>
      <xdr:colOff>609600</xdr:colOff>
      <xdr:row>86</xdr:row>
      <xdr:rowOff>66675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3649325"/>
          <a:ext cx="730567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952500</xdr:colOff>
      <xdr:row>6</xdr:row>
      <xdr:rowOff>38100</xdr:rowOff>
    </xdr:from>
    <xdr:to>
      <xdr:col>16</xdr:col>
      <xdr:colOff>952500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29875" y="135255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16</xdr:col>
      <xdr:colOff>952500</xdr:colOff>
      <xdr:row>6</xdr:row>
      <xdr:rowOff>38100</xdr:rowOff>
    </xdr:from>
    <xdr:to>
      <xdr:col>16</xdr:col>
      <xdr:colOff>952500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429875" y="135255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16</xdr:col>
      <xdr:colOff>0</xdr:colOff>
      <xdr:row>3</xdr:row>
      <xdr:rowOff>152400</xdr:rowOff>
    </xdr:from>
    <xdr:to>
      <xdr:col>16</xdr:col>
      <xdr:colOff>0</xdr:colOff>
      <xdr:row>7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477375" y="952500"/>
          <a:ext cx="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26</xdr:col>
      <xdr:colOff>657225</xdr:colOff>
      <xdr:row>3</xdr:row>
      <xdr:rowOff>28575</xdr:rowOff>
    </xdr:from>
    <xdr:to>
      <xdr:col>27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192750" y="828675"/>
          <a:ext cx="1143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0500c-76\toukei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8"/>
  <sheetViews>
    <sheetView zoomScale="85" zoomScaleNormal="85" zoomScalePageLayoutView="0" workbookViewId="0" topLeftCell="A1">
      <selection activeCell="A1" sqref="A1"/>
    </sheetView>
  </sheetViews>
  <sheetFormatPr defaultColWidth="10.625" defaultRowHeight="13.5"/>
  <cols>
    <col min="1" max="1" width="2.875" style="1" customWidth="1"/>
    <col min="2" max="2" width="1.625" style="1" customWidth="1"/>
    <col min="3" max="5" width="3.50390625" style="1" customWidth="1"/>
    <col min="6" max="6" width="1.4921875" style="1" customWidth="1"/>
    <col min="7" max="7" width="11.375" style="2" customWidth="1"/>
    <col min="8" max="8" width="10.75390625" style="2" customWidth="1"/>
    <col min="9" max="14" width="10.75390625" style="3" customWidth="1"/>
    <col min="15" max="16" width="12.25390625" style="3" customWidth="1"/>
    <col min="17" max="17" width="5.375" style="23" customWidth="1"/>
    <col min="18" max="18" width="4.125" style="23" bestFit="1" customWidth="1"/>
    <col min="19" max="19" width="3.75390625" style="23" bestFit="1" customWidth="1"/>
    <col min="20" max="20" width="10.625" style="23" customWidth="1"/>
    <col min="21" max="21" width="11.50390625" style="23" bestFit="1" customWidth="1"/>
    <col min="22" max="22" width="10.75390625" style="23" bestFit="1" customWidth="1"/>
    <col min="23" max="24" width="10.625" style="23" customWidth="1"/>
    <col min="25" max="25" width="11.75390625" style="23" bestFit="1" customWidth="1"/>
    <col min="26" max="29" width="10.625" style="23" customWidth="1"/>
    <col min="30" max="30" width="8.875" style="23" customWidth="1"/>
    <col min="31" max="16384" width="10.625" style="23" customWidth="1"/>
  </cols>
  <sheetData>
    <row r="1" spans="1:29" s="20" customFormat="1" ht="19.5" customHeight="1">
      <c r="A1" s="21" t="s">
        <v>263</v>
      </c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S1" s="21"/>
      <c r="AC1" s="22" t="s">
        <v>59</v>
      </c>
    </row>
    <row r="2" spans="1:30" ht="21" customHeight="1">
      <c r="A2" s="618" t="s">
        <v>0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25"/>
    </row>
    <row r="3" spans="1:30" s="252" customFormat="1" ht="19.5" customHeight="1">
      <c r="A3" s="594" t="s">
        <v>1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251"/>
      <c r="Q3" s="555" t="s">
        <v>292</v>
      </c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253"/>
      <c r="AD3" s="253"/>
    </row>
    <row r="4" spans="1:30" ht="14.25" customHeight="1">
      <c r="A4" s="596" t="s">
        <v>294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232"/>
      <c r="Q4" s="556" t="s">
        <v>383</v>
      </c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25"/>
      <c r="AD4" s="25"/>
    </row>
    <row r="5" spans="1:29" ht="14.25" customHeight="1" thickBot="1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6" t="s">
        <v>2</v>
      </c>
      <c r="P5" s="6"/>
      <c r="T5" s="28"/>
      <c r="U5" s="28"/>
      <c r="V5" s="28"/>
      <c r="W5" s="28"/>
      <c r="X5" s="28"/>
      <c r="Y5" s="28"/>
      <c r="Z5" s="28"/>
      <c r="AA5" s="28"/>
      <c r="AB5" s="29" t="s">
        <v>14</v>
      </c>
      <c r="AC5" s="25"/>
    </row>
    <row r="6" spans="1:30" ht="14.25" customHeight="1">
      <c r="A6" s="590" t="s">
        <v>3</v>
      </c>
      <c r="B6" s="590"/>
      <c r="C6" s="590"/>
      <c r="D6" s="590"/>
      <c r="E6" s="590"/>
      <c r="F6" s="591"/>
      <c r="G6" s="609" t="s">
        <v>9</v>
      </c>
      <c r="H6" s="597" t="s">
        <v>4</v>
      </c>
      <c r="I6" s="598"/>
      <c r="J6" s="598"/>
      <c r="K6" s="598"/>
      <c r="L6" s="599"/>
      <c r="M6" s="600" t="s">
        <v>264</v>
      </c>
      <c r="N6" s="603" t="s">
        <v>5</v>
      </c>
      <c r="O6" s="7"/>
      <c r="P6" s="248"/>
      <c r="Q6" s="551" t="s">
        <v>15</v>
      </c>
      <c r="R6" s="579"/>
      <c r="S6" s="580"/>
      <c r="T6" s="550" t="s">
        <v>16</v>
      </c>
      <c r="U6" s="551"/>
      <c r="V6" s="552"/>
      <c r="W6" s="550" t="s">
        <v>17</v>
      </c>
      <c r="X6" s="551"/>
      <c r="Y6" s="552"/>
      <c r="Z6" s="550" t="s">
        <v>18</v>
      </c>
      <c r="AA6" s="551"/>
      <c r="AB6" s="551"/>
      <c r="AC6" s="25"/>
      <c r="AD6" s="25"/>
    </row>
    <row r="7" spans="1:30" ht="14.25" customHeight="1">
      <c r="A7" s="592"/>
      <c r="B7" s="592"/>
      <c r="C7" s="592"/>
      <c r="D7" s="592"/>
      <c r="E7" s="592"/>
      <c r="F7" s="593"/>
      <c r="G7" s="578"/>
      <c r="H7" s="606" t="s">
        <v>295</v>
      </c>
      <c r="I7" s="572" t="s">
        <v>6</v>
      </c>
      <c r="J7" s="606" t="s">
        <v>7</v>
      </c>
      <c r="K7" s="572" t="s">
        <v>8</v>
      </c>
      <c r="L7" s="577" t="s">
        <v>296</v>
      </c>
      <c r="M7" s="601"/>
      <c r="N7" s="604"/>
      <c r="O7" s="575" t="s">
        <v>10</v>
      </c>
      <c r="P7" s="248"/>
      <c r="Q7" s="23" t="s">
        <v>64</v>
      </c>
      <c r="R7" s="278" t="s">
        <v>387</v>
      </c>
      <c r="S7" s="244" t="s">
        <v>65</v>
      </c>
      <c r="T7" s="32"/>
      <c r="U7" s="32"/>
      <c r="V7" s="506">
        <f aca="true" t="shared" si="0" ref="V7:V12">SUM(Y7,AB7)</f>
        <v>36653</v>
      </c>
      <c r="W7" s="32"/>
      <c r="X7" s="32"/>
      <c r="Y7" s="33">
        <v>28407</v>
      </c>
      <c r="Z7" s="32"/>
      <c r="AA7" s="32"/>
      <c r="AB7" s="33">
        <v>8246</v>
      </c>
      <c r="AD7" s="25"/>
    </row>
    <row r="8" spans="1:30" ht="14.25" customHeight="1">
      <c r="A8" s="592"/>
      <c r="B8" s="592"/>
      <c r="C8" s="592"/>
      <c r="D8" s="592"/>
      <c r="E8" s="592"/>
      <c r="F8" s="593"/>
      <c r="G8" s="578"/>
      <c r="H8" s="607"/>
      <c r="I8" s="601"/>
      <c r="J8" s="573"/>
      <c r="K8" s="573"/>
      <c r="L8" s="578"/>
      <c r="M8" s="601"/>
      <c r="N8" s="604"/>
      <c r="O8" s="576"/>
      <c r="P8" s="248"/>
      <c r="R8" s="297">
        <v>13</v>
      </c>
      <c r="S8" s="34"/>
      <c r="T8" s="35"/>
      <c r="U8" s="36"/>
      <c r="V8" s="305">
        <v>35830</v>
      </c>
      <c r="W8" s="26"/>
      <c r="X8" s="26"/>
      <c r="Y8" s="37">
        <v>27740</v>
      </c>
      <c r="Z8" s="36"/>
      <c r="AA8" s="37"/>
      <c r="AB8" s="37">
        <v>8100</v>
      </c>
      <c r="AC8" s="25"/>
      <c r="AD8" s="25"/>
    </row>
    <row r="9" spans="1:30" ht="14.25" customHeight="1">
      <c r="A9" s="592"/>
      <c r="B9" s="592"/>
      <c r="C9" s="592"/>
      <c r="D9" s="592"/>
      <c r="E9" s="592"/>
      <c r="F9" s="593"/>
      <c r="G9" s="578"/>
      <c r="H9" s="607"/>
      <c r="I9" s="601"/>
      <c r="J9" s="573"/>
      <c r="K9" s="573"/>
      <c r="L9" s="578"/>
      <c r="M9" s="601"/>
      <c r="N9" s="604"/>
      <c r="O9" s="576"/>
      <c r="P9" s="249"/>
      <c r="R9" s="297">
        <v>14</v>
      </c>
      <c r="S9" s="34"/>
      <c r="T9" s="35"/>
      <c r="U9" s="36"/>
      <c r="V9" s="305">
        <f t="shared" si="0"/>
        <v>35310</v>
      </c>
      <c r="W9" s="26"/>
      <c r="X9" s="26"/>
      <c r="Y9" s="37">
        <v>27000</v>
      </c>
      <c r="Z9" s="37"/>
      <c r="AA9" s="37"/>
      <c r="AB9" s="37">
        <v>8310</v>
      </c>
      <c r="AC9" s="25"/>
      <c r="AD9" s="25"/>
    </row>
    <row r="10" spans="1:30" ht="14.25" customHeight="1">
      <c r="A10" s="592"/>
      <c r="B10" s="592"/>
      <c r="C10" s="592"/>
      <c r="D10" s="592"/>
      <c r="E10" s="592"/>
      <c r="F10" s="593"/>
      <c r="G10" s="578"/>
      <c r="H10" s="608"/>
      <c r="I10" s="602"/>
      <c r="J10" s="574"/>
      <c r="K10" s="574"/>
      <c r="L10" s="578"/>
      <c r="M10" s="602"/>
      <c r="N10" s="605"/>
      <c r="O10" s="576"/>
      <c r="P10" s="248"/>
      <c r="R10" s="297">
        <v>15</v>
      </c>
      <c r="S10" s="34"/>
      <c r="T10" s="35"/>
      <c r="U10" s="36"/>
      <c r="V10" s="305">
        <f t="shared" si="0"/>
        <v>34820</v>
      </c>
      <c r="W10" s="26"/>
      <c r="X10" s="26"/>
      <c r="Y10" s="37">
        <v>26440</v>
      </c>
      <c r="Z10" s="37"/>
      <c r="AA10" s="37"/>
      <c r="AB10" s="37">
        <v>8380</v>
      </c>
      <c r="AC10" s="25"/>
      <c r="AD10" s="25"/>
    </row>
    <row r="11" spans="1:30" ht="14.25" customHeight="1">
      <c r="A11" s="361"/>
      <c r="B11" s="361"/>
      <c r="C11" s="361"/>
      <c r="D11" s="361"/>
      <c r="E11" s="361"/>
      <c r="F11" s="361"/>
      <c r="G11" s="362"/>
      <c r="H11" s="363"/>
      <c r="I11" s="364"/>
      <c r="J11" s="365"/>
      <c r="K11" s="364"/>
      <c r="L11" s="365"/>
      <c r="M11" s="364"/>
      <c r="N11" s="364"/>
      <c r="O11" s="366"/>
      <c r="P11" s="250"/>
      <c r="R11" s="297">
        <v>16</v>
      </c>
      <c r="S11" s="34"/>
      <c r="T11" s="35"/>
      <c r="U11" s="36"/>
      <c r="V11" s="305">
        <f t="shared" si="0"/>
        <v>34280</v>
      </c>
      <c r="W11" s="26"/>
      <c r="X11" s="26"/>
      <c r="Y11" s="37">
        <v>25840</v>
      </c>
      <c r="Z11" s="37"/>
      <c r="AA11" s="37"/>
      <c r="AB11" s="37">
        <v>8440</v>
      </c>
      <c r="AC11" s="25"/>
      <c r="AD11" s="25"/>
    </row>
    <row r="12" spans="2:30" ht="14.25" customHeight="1">
      <c r="B12" s="549" t="s">
        <v>429</v>
      </c>
      <c r="C12" s="549"/>
      <c r="D12" s="549"/>
      <c r="E12" s="549"/>
      <c r="F12" s="368"/>
      <c r="G12" s="503">
        <f>SUM(G14:G23,G25,G28,G31,G34,G38,G44,G49,G55)</f>
        <v>22741</v>
      </c>
      <c r="H12" s="504">
        <f aca="true" t="shared" si="1" ref="H12:O12">SUM(H14:H23,H25,H28,H31,H34,H38,H44,H49,H55)</f>
        <v>281</v>
      </c>
      <c r="I12" s="504">
        <f t="shared" si="1"/>
        <v>54</v>
      </c>
      <c r="J12" s="504">
        <f t="shared" si="1"/>
        <v>104</v>
      </c>
      <c r="K12" s="504">
        <f t="shared" si="1"/>
        <v>117</v>
      </c>
      <c r="L12" s="504">
        <f t="shared" si="1"/>
        <v>6</v>
      </c>
      <c r="M12" s="504">
        <f t="shared" si="1"/>
        <v>3</v>
      </c>
      <c r="N12" s="504">
        <f t="shared" si="1"/>
        <v>22457</v>
      </c>
      <c r="O12" s="504">
        <f t="shared" si="1"/>
        <v>22294</v>
      </c>
      <c r="P12" s="10"/>
      <c r="Q12" s="41"/>
      <c r="R12" s="298">
        <v>17</v>
      </c>
      <c r="S12" s="260"/>
      <c r="T12" s="42"/>
      <c r="U12" s="43"/>
      <c r="V12" s="508">
        <f t="shared" si="0"/>
        <v>31652</v>
      </c>
      <c r="W12" s="44"/>
      <c r="X12" s="45"/>
      <c r="Y12" s="306">
        <v>22297</v>
      </c>
      <c r="Z12" s="307"/>
      <c r="AA12" s="307"/>
      <c r="AB12" s="306">
        <v>9355</v>
      </c>
      <c r="AC12" s="25"/>
      <c r="AD12" s="25"/>
    </row>
    <row r="13" spans="1:30" ht="14.25" customHeight="1">
      <c r="A13" s="367"/>
      <c r="B13" s="304"/>
      <c r="C13" s="304"/>
      <c r="D13" s="304"/>
      <c r="E13" s="304"/>
      <c r="F13" s="367"/>
      <c r="G13" s="503"/>
      <c r="H13" s="504"/>
      <c r="I13" s="504"/>
      <c r="J13" s="505"/>
      <c r="K13" s="504"/>
      <c r="L13" s="504"/>
      <c r="M13" s="504"/>
      <c r="N13" s="504"/>
      <c r="O13" s="504"/>
      <c r="P13" s="10"/>
      <c r="Q13" s="245" t="s">
        <v>384</v>
      </c>
      <c r="T13" s="25"/>
      <c r="U13" s="25"/>
      <c r="V13" s="46"/>
      <c r="W13" s="25"/>
      <c r="X13" s="47"/>
      <c r="Y13" s="47"/>
      <c r="Z13" s="47"/>
      <c r="AA13" s="47"/>
      <c r="AB13" s="47"/>
      <c r="AC13" s="25"/>
      <c r="AD13" s="25"/>
    </row>
    <row r="14" spans="2:30" ht="14.25" customHeight="1">
      <c r="B14" s="549" t="s">
        <v>428</v>
      </c>
      <c r="C14" s="549"/>
      <c r="D14" s="549"/>
      <c r="E14" s="549"/>
      <c r="F14" s="368"/>
      <c r="G14" s="503">
        <f aca="true" t="shared" si="2" ref="G14:G23">SUM(H14,M14,N14)</f>
        <v>2669</v>
      </c>
      <c r="H14" s="504">
        <f>SUM(I14:L14)</f>
        <v>21</v>
      </c>
      <c r="I14" s="504">
        <v>2</v>
      </c>
      <c r="J14" s="505">
        <v>10</v>
      </c>
      <c r="K14" s="504">
        <v>9</v>
      </c>
      <c r="L14" s="505" t="s">
        <v>522</v>
      </c>
      <c r="M14" s="504">
        <v>1</v>
      </c>
      <c r="N14" s="504">
        <v>2647</v>
      </c>
      <c r="O14" s="504">
        <v>2638</v>
      </c>
      <c r="P14" s="10"/>
      <c r="Q14" s="27" t="s">
        <v>385</v>
      </c>
      <c r="T14" s="25"/>
      <c r="U14" s="25"/>
      <c r="V14" s="26"/>
      <c r="W14" s="25"/>
      <c r="X14" s="25"/>
      <c r="Y14" s="25"/>
      <c r="Z14" s="25"/>
      <c r="AC14" s="25"/>
      <c r="AD14" s="25"/>
    </row>
    <row r="15" spans="2:30" ht="14.25" customHeight="1">
      <c r="B15" s="549" t="s">
        <v>427</v>
      </c>
      <c r="C15" s="549"/>
      <c r="D15" s="549"/>
      <c r="E15" s="549"/>
      <c r="F15" s="368"/>
      <c r="G15" s="503">
        <f t="shared" si="2"/>
        <v>2536</v>
      </c>
      <c r="H15" s="504">
        <f aca="true" t="shared" si="3" ref="H15:H23">SUM(I15:L15)</f>
        <v>26</v>
      </c>
      <c r="I15" s="504">
        <v>8</v>
      </c>
      <c r="J15" s="505">
        <v>3</v>
      </c>
      <c r="K15" s="504">
        <v>13</v>
      </c>
      <c r="L15" s="504">
        <v>2</v>
      </c>
      <c r="M15" s="505" t="s">
        <v>522</v>
      </c>
      <c r="N15" s="504">
        <v>2510</v>
      </c>
      <c r="O15" s="504">
        <v>2489</v>
      </c>
      <c r="P15" s="10"/>
      <c r="Q15" s="25" t="s">
        <v>287</v>
      </c>
      <c r="AC15" s="25"/>
      <c r="AD15" s="25"/>
    </row>
    <row r="16" spans="2:30" ht="14.25" customHeight="1">
      <c r="B16" s="549" t="s">
        <v>430</v>
      </c>
      <c r="C16" s="549"/>
      <c r="D16" s="549"/>
      <c r="E16" s="549"/>
      <c r="F16" s="368"/>
      <c r="G16" s="503">
        <f t="shared" si="2"/>
        <v>1664</v>
      </c>
      <c r="H16" s="504">
        <f t="shared" si="3"/>
        <v>11</v>
      </c>
      <c r="I16" s="505" t="s">
        <v>522</v>
      </c>
      <c r="J16" s="505">
        <v>5</v>
      </c>
      <c r="K16" s="504">
        <v>6</v>
      </c>
      <c r="L16" s="505" t="s">
        <v>522</v>
      </c>
      <c r="M16" s="505" t="s">
        <v>522</v>
      </c>
      <c r="N16" s="504">
        <v>1653</v>
      </c>
      <c r="O16" s="504">
        <v>1632</v>
      </c>
      <c r="P16" s="10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2:30" ht="14.25" customHeight="1">
      <c r="B17" s="549" t="s">
        <v>431</v>
      </c>
      <c r="C17" s="549"/>
      <c r="D17" s="549"/>
      <c r="E17" s="549"/>
      <c r="F17" s="368"/>
      <c r="G17" s="503">
        <f t="shared" si="2"/>
        <v>1112</v>
      </c>
      <c r="H17" s="504">
        <f t="shared" si="3"/>
        <v>6</v>
      </c>
      <c r="I17" s="505" t="s">
        <v>522</v>
      </c>
      <c r="J17" s="505">
        <v>2</v>
      </c>
      <c r="K17" s="504">
        <v>4</v>
      </c>
      <c r="L17" s="505" t="s">
        <v>522</v>
      </c>
      <c r="M17" s="505" t="s">
        <v>522</v>
      </c>
      <c r="N17" s="504">
        <v>1106</v>
      </c>
      <c r="O17" s="504">
        <v>1102</v>
      </c>
      <c r="P17" s="10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2:30" ht="14.25" customHeight="1">
      <c r="B18" s="549" t="s">
        <v>432</v>
      </c>
      <c r="C18" s="549"/>
      <c r="D18" s="549"/>
      <c r="E18" s="549"/>
      <c r="F18" s="368"/>
      <c r="G18" s="503">
        <f t="shared" si="2"/>
        <v>1207</v>
      </c>
      <c r="H18" s="504">
        <f t="shared" si="3"/>
        <v>15</v>
      </c>
      <c r="I18" s="504">
        <v>3</v>
      </c>
      <c r="J18" s="505">
        <v>4</v>
      </c>
      <c r="K18" s="504">
        <v>8</v>
      </c>
      <c r="L18" s="505" t="s">
        <v>522</v>
      </c>
      <c r="M18" s="505" t="s">
        <v>522</v>
      </c>
      <c r="N18" s="504">
        <v>1192</v>
      </c>
      <c r="O18" s="504">
        <v>1180</v>
      </c>
      <c r="P18" s="10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2:30" ht="18" customHeight="1">
      <c r="B19" s="549" t="s">
        <v>433</v>
      </c>
      <c r="C19" s="549"/>
      <c r="D19" s="549"/>
      <c r="E19" s="549"/>
      <c r="F19" s="368"/>
      <c r="G19" s="503">
        <f t="shared" si="2"/>
        <v>1303</v>
      </c>
      <c r="H19" s="504">
        <f t="shared" si="3"/>
        <v>21</v>
      </c>
      <c r="I19" s="504">
        <v>9</v>
      </c>
      <c r="J19" s="505">
        <v>4</v>
      </c>
      <c r="K19" s="504">
        <v>7</v>
      </c>
      <c r="L19" s="504">
        <v>1</v>
      </c>
      <c r="M19" s="505" t="s">
        <v>522</v>
      </c>
      <c r="N19" s="504">
        <v>1282</v>
      </c>
      <c r="O19" s="504">
        <v>1271</v>
      </c>
      <c r="P19" s="10"/>
      <c r="AD19" s="25"/>
    </row>
    <row r="20" spans="2:30" ht="18" customHeight="1">
      <c r="B20" s="549" t="s">
        <v>434</v>
      </c>
      <c r="C20" s="549"/>
      <c r="D20" s="549"/>
      <c r="E20" s="549"/>
      <c r="F20" s="368"/>
      <c r="G20" s="503">
        <f t="shared" si="2"/>
        <v>1029</v>
      </c>
      <c r="H20" s="504">
        <f t="shared" si="3"/>
        <v>15</v>
      </c>
      <c r="I20" s="504">
        <v>1</v>
      </c>
      <c r="J20" s="505">
        <v>10</v>
      </c>
      <c r="K20" s="504">
        <v>4</v>
      </c>
      <c r="L20" s="505" t="s">
        <v>522</v>
      </c>
      <c r="M20" s="505" t="s">
        <v>522</v>
      </c>
      <c r="N20" s="504">
        <v>1014</v>
      </c>
      <c r="O20" s="504">
        <v>1005</v>
      </c>
      <c r="P20" s="10"/>
      <c r="Q20" s="555" t="s">
        <v>288</v>
      </c>
      <c r="R20" s="555"/>
      <c r="S20" s="555"/>
      <c r="T20" s="555"/>
      <c r="U20" s="555"/>
      <c r="V20" s="555"/>
      <c r="W20" s="555"/>
      <c r="X20" s="555"/>
      <c r="Y20" s="555"/>
      <c r="Z20" s="555"/>
      <c r="AA20" s="555"/>
      <c r="AB20" s="555"/>
      <c r="AC20" s="555"/>
      <c r="AD20" s="25"/>
    </row>
    <row r="21" spans="2:30" ht="14.25" customHeight="1">
      <c r="B21" s="549" t="s">
        <v>435</v>
      </c>
      <c r="C21" s="549"/>
      <c r="D21" s="549"/>
      <c r="E21" s="549"/>
      <c r="F21" s="368"/>
      <c r="G21" s="503">
        <f t="shared" si="2"/>
        <v>580</v>
      </c>
      <c r="H21" s="504">
        <f t="shared" si="3"/>
        <v>5</v>
      </c>
      <c r="I21" s="504">
        <v>3</v>
      </c>
      <c r="J21" s="505">
        <v>2</v>
      </c>
      <c r="K21" s="504" t="s">
        <v>11</v>
      </c>
      <c r="L21" s="505" t="s">
        <v>522</v>
      </c>
      <c r="M21" s="505" t="s">
        <v>522</v>
      </c>
      <c r="N21" s="504">
        <v>575</v>
      </c>
      <c r="O21" s="504">
        <v>567</v>
      </c>
      <c r="P21" s="10"/>
      <c r="Q21" s="556" t="s">
        <v>299</v>
      </c>
      <c r="R21" s="556"/>
      <c r="S21" s="556"/>
      <c r="T21" s="556"/>
      <c r="U21" s="556"/>
      <c r="V21" s="556"/>
      <c r="W21" s="556"/>
      <c r="X21" s="556"/>
      <c r="Y21" s="556"/>
      <c r="Z21" s="556"/>
      <c r="AA21" s="556"/>
      <c r="AB21" s="556"/>
      <c r="AC21" s="556"/>
      <c r="AD21" s="25"/>
    </row>
    <row r="22" spans="2:30" ht="14.25" customHeight="1" thickBot="1">
      <c r="B22" s="549" t="s">
        <v>436</v>
      </c>
      <c r="C22" s="549"/>
      <c r="D22" s="549"/>
      <c r="E22" s="549"/>
      <c r="F22" s="368"/>
      <c r="G22" s="503">
        <f t="shared" si="2"/>
        <v>2077</v>
      </c>
      <c r="H22" s="504">
        <f t="shared" si="3"/>
        <v>49</v>
      </c>
      <c r="I22" s="504">
        <v>4</v>
      </c>
      <c r="J22" s="505">
        <v>24</v>
      </c>
      <c r="K22" s="504">
        <v>21</v>
      </c>
      <c r="L22" s="505" t="s">
        <v>522</v>
      </c>
      <c r="M22" s="505" t="s">
        <v>522</v>
      </c>
      <c r="N22" s="504">
        <v>2028</v>
      </c>
      <c r="O22" s="504">
        <v>1997</v>
      </c>
      <c r="P22" s="10"/>
      <c r="T22" s="28"/>
      <c r="U22" s="28"/>
      <c r="V22" s="28"/>
      <c r="W22" s="28"/>
      <c r="X22" s="28"/>
      <c r="Y22" s="28"/>
      <c r="Z22" s="28"/>
      <c r="AA22" s="28"/>
      <c r="AB22" s="28"/>
      <c r="AC22" s="29" t="s">
        <v>14</v>
      </c>
      <c r="AD22" s="25"/>
    </row>
    <row r="23" spans="2:29" ht="14.25" customHeight="1">
      <c r="B23" s="549" t="s">
        <v>437</v>
      </c>
      <c r="C23" s="549"/>
      <c r="D23" s="549"/>
      <c r="E23" s="549"/>
      <c r="F23" s="368"/>
      <c r="G23" s="503">
        <f t="shared" si="2"/>
        <v>784</v>
      </c>
      <c r="H23" s="504">
        <f t="shared" si="3"/>
        <v>26</v>
      </c>
      <c r="I23" s="504">
        <v>11</v>
      </c>
      <c r="J23" s="505">
        <v>8</v>
      </c>
      <c r="K23" s="504">
        <v>7</v>
      </c>
      <c r="L23" s="505" t="s">
        <v>522</v>
      </c>
      <c r="M23" s="505" t="s">
        <v>522</v>
      </c>
      <c r="N23" s="504">
        <v>758</v>
      </c>
      <c r="O23" s="504">
        <v>754</v>
      </c>
      <c r="P23" s="10"/>
      <c r="Q23" s="567" t="s">
        <v>15</v>
      </c>
      <c r="R23" s="581"/>
      <c r="S23" s="582"/>
      <c r="T23" s="611" t="s">
        <v>289</v>
      </c>
      <c r="U23" s="612"/>
      <c r="V23" s="611" t="s">
        <v>290</v>
      </c>
      <c r="W23" s="612"/>
      <c r="X23" s="550" t="s">
        <v>28</v>
      </c>
      <c r="Y23" s="615"/>
      <c r="Z23" s="615"/>
      <c r="AA23" s="615"/>
      <c r="AB23" s="615"/>
      <c r="AC23" s="615"/>
    </row>
    <row r="24" spans="1:30" ht="14.25" customHeight="1">
      <c r="A24" s="11"/>
      <c r="B24" s="11"/>
      <c r="C24" s="11"/>
      <c r="D24" s="11"/>
      <c r="E24" s="11"/>
      <c r="F24" s="11"/>
      <c r="G24" s="503"/>
      <c r="H24" s="504"/>
      <c r="I24" s="504"/>
      <c r="J24" s="505"/>
      <c r="K24" s="504"/>
      <c r="L24" s="505"/>
      <c r="M24" s="505"/>
      <c r="N24" s="504"/>
      <c r="O24" s="504"/>
      <c r="P24" s="10"/>
      <c r="Q24" s="583"/>
      <c r="R24" s="583"/>
      <c r="S24" s="584"/>
      <c r="T24" s="613"/>
      <c r="U24" s="614"/>
      <c r="V24" s="613"/>
      <c r="W24" s="614"/>
      <c r="X24" s="557" t="s">
        <v>30</v>
      </c>
      <c r="Y24" s="616"/>
      <c r="Z24" s="557" t="s">
        <v>300</v>
      </c>
      <c r="AA24" s="616"/>
      <c r="AB24" s="557" t="s">
        <v>301</v>
      </c>
      <c r="AC24" s="617"/>
      <c r="AD24" s="25"/>
    </row>
    <row r="25" spans="2:30" ht="14.25" customHeight="1">
      <c r="B25" s="610" t="s">
        <v>438</v>
      </c>
      <c r="C25" s="610"/>
      <c r="D25" s="610"/>
      <c r="E25" s="610"/>
      <c r="F25" s="368"/>
      <c r="G25" s="503">
        <f>SUM(G26)</f>
        <v>60</v>
      </c>
      <c r="H25" s="504">
        <f>SUM(H26)</f>
        <v>2</v>
      </c>
      <c r="I25" s="505" t="s">
        <v>522</v>
      </c>
      <c r="J25" s="504">
        <f>SUM(J26)</f>
        <v>1</v>
      </c>
      <c r="K25" s="504">
        <f>SUM(K26)</f>
        <v>1</v>
      </c>
      <c r="L25" s="505" t="s">
        <v>522</v>
      </c>
      <c r="M25" s="505" t="s">
        <v>522</v>
      </c>
      <c r="N25" s="504">
        <f>SUM(N26)</f>
        <v>58</v>
      </c>
      <c r="O25" s="504">
        <f>SUM(O26)</f>
        <v>58</v>
      </c>
      <c r="P25" s="10"/>
      <c r="Q25" s="32" t="s">
        <v>64</v>
      </c>
      <c r="R25" s="293">
        <v>12</v>
      </c>
      <c r="S25" s="299" t="s">
        <v>65</v>
      </c>
      <c r="T25" s="48"/>
      <c r="U25" s="506">
        <f aca="true" t="shared" si="4" ref="U25:U30">SUM(W25,Y25)</f>
        <v>28407</v>
      </c>
      <c r="V25" s="32"/>
      <c r="W25" s="49">
        <v>3068</v>
      </c>
      <c r="X25" s="32"/>
      <c r="Y25" s="509">
        <f aca="true" t="shared" si="5" ref="Y25:Y30">SUM(AA25,AC25)</f>
        <v>25339</v>
      </c>
      <c r="Z25" s="32"/>
      <c r="AA25" s="49">
        <v>1896</v>
      </c>
      <c r="AB25" s="32"/>
      <c r="AC25" s="49">
        <v>23443</v>
      </c>
      <c r="AD25" s="25"/>
    </row>
    <row r="26" spans="3:30" ht="14.25" customHeight="1">
      <c r="C26" s="619" t="s">
        <v>439</v>
      </c>
      <c r="D26" s="619"/>
      <c r="E26" s="619"/>
      <c r="F26" s="368"/>
      <c r="G26" s="497">
        <f>SUM(H26,M26,N26)</f>
        <v>60</v>
      </c>
      <c r="H26" s="498">
        <f>SUM(I26:L26)</f>
        <v>2</v>
      </c>
      <c r="I26" s="499" t="s">
        <v>522</v>
      </c>
      <c r="J26" s="499">
        <v>1</v>
      </c>
      <c r="K26" s="498">
        <v>1</v>
      </c>
      <c r="L26" s="499" t="s">
        <v>522</v>
      </c>
      <c r="M26" s="499" t="s">
        <v>522</v>
      </c>
      <c r="N26" s="498">
        <v>58</v>
      </c>
      <c r="O26" s="498">
        <v>58</v>
      </c>
      <c r="P26" s="12"/>
      <c r="R26" s="39">
        <v>13</v>
      </c>
      <c r="S26" s="34"/>
      <c r="T26" s="36"/>
      <c r="U26" s="305">
        <f t="shared" si="4"/>
        <v>27740</v>
      </c>
      <c r="V26" s="26"/>
      <c r="W26" s="37">
        <v>3170</v>
      </c>
      <c r="X26" s="26"/>
      <c r="Y26" s="510">
        <f t="shared" si="5"/>
        <v>24570</v>
      </c>
      <c r="Z26" s="26"/>
      <c r="AA26" s="37">
        <v>1640</v>
      </c>
      <c r="AB26" s="26"/>
      <c r="AC26" s="37">
        <v>22930</v>
      </c>
      <c r="AD26" s="25"/>
    </row>
    <row r="27" spans="1:30" ht="14.25" customHeight="1">
      <c r="A27" s="9"/>
      <c r="B27" s="9"/>
      <c r="C27" s="9"/>
      <c r="D27" s="9"/>
      <c r="E27" s="9"/>
      <c r="F27" s="9"/>
      <c r="G27" s="497"/>
      <c r="H27" s="498"/>
      <c r="I27" s="499"/>
      <c r="J27" s="499"/>
      <c r="K27" s="498"/>
      <c r="L27" s="499"/>
      <c r="M27" s="499"/>
      <c r="N27" s="498"/>
      <c r="O27" s="498"/>
      <c r="P27" s="13"/>
      <c r="R27" s="39">
        <v>14</v>
      </c>
      <c r="S27" s="34"/>
      <c r="T27" s="36"/>
      <c r="U27" s="305">
        <f t="shared" si="4"/>
        <v>27000</v>
      </c>
      <c r="V27" s="26"/>
      <c r="W27" s="37">
        <v>3190</v>
      </c>
      <c r="X27" s="26"/>
      <c r="Y27" s="510">
        <f t="shared" si="5"/>
        <v>23810</v>
      </c>
      <c r="Z27" s="26"/>
      <c r="AA27" s="37">
        <v>1590</v>
      </c>
      <c r="AB27" s="26"/>
      <c r="AC27" s="37">
        <v>22220</v>
      </c>
      <c r="AD27" s="25"/>
    </row>
    <row r="28" spans="2:30" ht="14.25" customHeight="1">
      <c r="B28" s="549" t="s">
        <v>441</v>
      </c>
      <c r="C28" s="549"/>
      <c r="D28" s="549"/>
      <c r="E28" s="549"/>
      <c r="F28" s="368"/>
      <c r="G28" s="503">
        <f>SUM(G29)</f>
        <v>353</v>
      </c>
      <c r="H28" s="504">
        <f>SUM(H29)</f>
        <v>4</v>
      </c>
      <c r="I28" s="504">
        <f>SUM(I29)</f>
        <v>1</v>
      </c>
      <c r="J28" s="504">
        <f>SUM(J29)</f>
        <v>3</v>
      </c>
      <c r="K28" s="505" t="s">
        <v>522</v>
      </c>
      <c r="L28" s="505" t="s">
        <v>522</v>
      </c>
      <c r="M28" s="505" t="s">
        <v>522</v>
      </c>
      <c r="N28" s="504">
        <f>SUM(N29)</f>
        <v>349</v>
      </c>
      <c r="O28" s="504">
        <f>SUM(O29)</f>
        <v>347</v>
      </c>
      <c r="P28" s="10"/>
      <c r="R28" s="39">
        <v>15</v>
      </c>
      <c r="S28" s="34"/>
      <c r="T28" s="36"/>
      <c r="U28" s="305">
        <v>26440</v>
      </c>
      <c r="V28" s="26"/>
      <c r="W28" s="37">
        <v>3250</v>
      </c>
      <c r="X28" s="26"/>
      <c r="Y28" s="510">
        <f t="shared" si="5"/>
        <v>23180</v>
      </c>
      <c r="Z28" s="26"/>
      <c r="AA28" s="37">
        <v>1540</v>
      </c>
      <c r="AB28" s="26"/>
      <c r="AC28" s="37">
        <v>21640</v>
      </c>
      <c r="AD28" s="25"/>
    </row>
    <row r="29" spans="3:30" ht="14.25" customHeight="1">
      <c r="C29" s="589" t="s">
        <v>442</v>
      </c>
      <c r="D29" s="589"/>
      <c r="E29" s="589"/>
      <c r="F29" s="368"/>
      <c r="G29" s="497">
        <f>SUM(H29,M29,N29)</f>
        <v>353</v>
      </c>
      <c r="H29" s="498">
        <f>SUM(I29:L29)</f>
        <v>4</v>
      </c>
      <c r="I29" s="498">
        <v>1</v>
      </c>
      <c r="J29" s="499">
        <v>3</v>
      </c>
      <c r="K29" s="499" t="s">
        <v>522</v>
      </c>
      <c r="L29" s="499" t="s">
        <v>522</v>
      </c>
      <c r="M29" s="499" t="s">
        <v>522</v>
      </c>
      <c r="N29" s="498">
        <v>349</v>
      </c>
      <c r="O29" s="498">
        <v>347</v>
      </c>
      <c r="P29" s="12"/>
      <c r="R29" s="39">
        <v>16</v>
      </c>
      <c r="S29" s="34"/>
      <c r="T29" s="36"/>
      <c r="U29" s="305">
        <f t="shared" si="4"/>
        <v>25840</v>
      </c>
      <c r="V29" s="26"/>
      <c r="W29" s="37">
        <v>3210</v>
      </c>
      <c r="X29" s="26"/>
      <c r="Y29" s="510">
        <f t="shared" si="5"/>
        <v>22630</v>
      </c>
      <c r="Z29" s="26"/>
      <c r="AA29" s="37">
        <v>1540</v>
      </c>
      <c r="AB29" s="26"/>
      <c r="AC29" s="37">
        <v>21090</v>
      </c>
      <c r="AD29" s="25"/>
    </row>
    <row r="30" spans="1:30" ht="14.25" customHeight="1">
      <c r="A30" s="9"/>
      <c r="B30" s="9"/>
      <c r="C30" s="9"/>
      <c r="D30" s="9"/>
      <c r="E30" s="9"/>
      <c r="F30" s="9"/>
      <c r="G30" s="497"/>
      <c r="H30" s="498"/>
      <c r="I30" s="498"/>
      <c r="J30" s="499"/>
      <c r="K30" s="498"/>
      <c r="L30" s="499"/>
      <c r="M30" s="499"/>
      <c r="N30" s="498"/>
      <c r="O30" s="498"/>
      <c r="P30" s="13"/>
      <c r="R30" s="258">
        <v>17</v>
      </c>
      <c r="S30" s="259"/>
      <c r="T30" s="50"/>
      <c r="U30" s="508">
        <f t="shared" si="4"/>
        <v>22297</v>
      </c>
      <c r="V30" s="308"/>
      <c r="W30" s="508">
        <v>3306</v>
      </c>
      <c r="X30" s="308"/>
      <c r="Y30" s="511">
        <f t="shared" si="5"/>
        <v>18991</v>
      </c>
      <c r="Z30" s="308"/>
      <c r="AA30" s="306">
        <v>2337</v>
      </c>
      <c r="AB30" s="308"/>
      <c r="AC30" s="309">
        <v>16654</v>
      </c>
      <c r="AD30" s="25"/>
    </row>
    <row r="31" spans="2:30" ht="14.25" customHeight="1">
      <c r="B31" s="549" t="s">
        <v>440</v>
      </c>
      <c r="C31" s="549"/>
      <c r="D31" s="549"/>
      <c r="E31" s="549"/>
      <c r="F31" s="368"/>
      <c r="G31" s="503">
        <f>SUM(G32)</f>
        <v>235</v>
      </c>
      <c r="H31" s="504">
        <f>SUM(H32)</f>
        <v>4</v>
      </c>
      <c r="I31" s="505" t="s">
        <v>522</v>
      </c>
      <c r="J31" s="504">
        <f>SUM(J32)</f>
        <v>2</v>
      </c>
      <c r="K31" s="504">
        <f>SUM(K32)</f>
        <v>2</v>
      </c>
      <c r="L31" s="505" t="s">
        <v>522</v>
      </c>
      <c r="M31" s="505" t="s">
        <v>522</v>
      </c>
      <c r="N31" s="504">
        <f>SUM(N32)</f>
        <v>231</v>
      </c>
      <c r="O31" s="504">
        <f>SUM(O32)</f>
        <v>231</v>
      </c>
      <c r="P31" s="10"/>
      <c r="Q31" s="245" t="s">
        <v>386</v>
      </c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25"/>
    </row>
    <row r="32" spans="3:30" ht="14.25" customHeight="1">
      <c r="C32" s="589" t="s">
        <v>443</v>
      </c>
      <c r="D32" s="589"/>
      <c r="E32" s="589"/>
      <c r="F32" s="368"/>
      <c r="G32" s="497">
        <f>SUM(H32,M32,N32)</f>
        <v>235</v>
      </c>
      <c r="H32" s="498">
        <f>SUM(I32:L32)</f>
        <v>4</v>
      </c>
      <c r="I32" s="499" t="s">
        <v>522</v>
      </c>
      <c r="J32" s="499">
        <v>2</v>
      </c>
      <c r="K32" s="498">
        <v>2</v>
      </c>
      <c r="L32" s="499" t="s">
        <v>522</v>
      </c>
      <c r="M32" s="499" t="s">
        <v>522</v>
      </c>
      <c r="N32" s="498">
        <v>231</v>
      </c>
      <c r="O32" s="498">
        <v>231</v>
      </c>
      <c r="P32" s="12"/>
      <c r="Q32" s="23" t="s">
        <v>385</v>
      </c>
      <c r="AD32" s="25"/>
    </row>
    <row r="33" spans="1:30" ht="14.25" customHeight="1">
      <c r="A33" s="9"/>
      <c r="B33" s="9"/>
      <c r="C33" s="9"/>
      <c r="D33" s="9"/>
      <c r="E33" s="9"/>
      <c r="F33" s="9"/>
      <c r="G33" s="497"/>
      <c r="H33" s="498"/>
      <c r="I33" s="499"/>
      <c r="J33" s="499"/>
      <c r="K33" s="498"/>
      <c r="L33" s="499"/>
      <c r="M33" s="499"/>
      <c r="N33" s="498"/>
      <c r="O33" s="498"/>
      <c r="P33" s="13"/>
      <c r="Q33" s="25" t="s">
        <v>287</v>
      </c>
      <c r="AD33" s="25"/>
    </row>
    <row r="34" spans="2:30" ht="14.25" customHeight="1">
      <c r="B34" s="549" t="s">
        <v>444</v>
      </c>
      <c r="C34" s="549"/>
      <c r="D34" s="549"/>
      <c r="E34" s="549"/>
      <c r="F34" s="368"/>
      <c r="G34" s="503">
        <f>SUM(G35:G36)</f>
        <v>1089</v>
      </c>
      <c r="H34" s="504">
        <f>SUM(H35:H36)</f>
        <v>15</v>
      </c>
      <c r="I34" s="505" t="s">
        <v>522</v>
      </c>
      <c r="J34" s="504">
        <f>SUM(J35:J36)</f>
        <v>3</v>
      </c>
      <c r="K34" s="504">
        <f>SUM(K35:K36)</f>
        <v>12</v>
      </c>
      <c r="L34" s="505" t="s">
        <v>522</v>
      </c>
      <c r="M34" s="505" t="s">
        <v>522</v>
      </c>
      <c r="N34" s="504">
        <f>SUM(N35:N36)</f>
        <v>1074</v>
      </c>
      <c r="O34" s="504">
        <f>SUM(O35:O36)</f>
        <v>1066</v>
      </c>
      <c r="P34" s="10"/>
      <c r="AD34" s="25"/>
    </row>
    <row r="35" spans="3:30" ht="14.25" customHeight="1">
      <c r="C35" s="589" t="s">
        <v>445</v>
      </c>
      <c r="D35" s="589"/>
      <c r="E35" s="589"/>
      <c r="F35" s="368"/>
      <c r="G35" s="497">
        <f>SUM(H35,M35,N35)</f>
        <v>998</v>
      </c>
      <c r="H35" s="498">
        <f>SUM(I35:L35)</f>
        <v>13</v>
      </c>
      <c r="I35" s="499" t="s">
        <v>522</v>
      </c>
      <c r="J35" s="499">
        <v>1</v>
      </c>
      <c r="K35" s="498">
        <v>12</v>
      </c>
      <c r="L35" s="499" t="s">
        <v>522</v>
      </c>
      <c r="M35" s="499" t="s">
        <v>522</v>
      </c>
      <c r="N35" s="498">
        <v>985</v>
      </c>
      <c r="O35" s="498">
        <v>978</v>
      </c>
      <c r="P35" s="12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3:30" ht="14.25" customHeight="1">
      <c r="C36" s="589" t="s">
        <v>446</v>
      </c>
      <c r="D36" s="589"/>
      <c r="E36" s="589"/>
      <c r="F36" s="368"/>
      <c r="G36" s="497">
        <f>SUM(H36,M36,N36)</f>
        <v>91</v>
      </c>
      <c r="H36" s="498">
        <f>SUM(I36:L36)</f>
        <v>2</v>
      </c>
      <c r="I36" s="499" t="s">
        <v>522</v>
      </c>
      <c r="J36" s="499">
        <v>2</v>
      </c>
      <c r="K36" s="499" t="s">
        <v>522</v>
      </c>
      <c r="L36" s="499" t="s">
        <v>522</v>
      </c>
      <c r="M36" s="499" t="s">
        <v>522</v>
      </c>
      <c r="N36" s="498">
        <v>89</v>
      </c>
      <c r="O36" s="498">
        <v>88</v>
      </c>
      <c r="P36" s="12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ht="14.25" customHeight="1">
      <c r="A37" s="9"/>
      <c r="B37" s="9"/>
      <c r="C37" s="9"/>
      <c r="D37" s="9"/>
      <c r="E37" s="9"/>
      <c r="F37" s="9"/>
      <c r="G37" s="497"/>
      <c r="H37" s="498"/>
      <c r="I37" s="499"/>
      <c r="J37" s="499"/>
      <c r="K37" s="498"/>
      <c r="L37" s="499"/>
      <c r="M37" s="499"/>
      <c r="N37" s="498"/>
      <c r="O37" s="498"/>
      <c r="P37" s="13"/>
      <c r="AC37" s="25"/>
      <c r="AD37" s="25"/>
    </row>
    <row r="38" spans="2:30" ht="18" customHeight="1">
      <c r="B38" s="549" t="s">
        <v>447</v>
      </c>
      <c r="C38" s="549"/>
      <c r="D38" s="549"/>
      <c r="E38" s="549"/>
      <c r="F38" s="368"/>
      <c r="G38" s="503">
        <f aca="true" t="shared" si="6" ref="G38:L38">SUM(G39:G42)</f>
        <v>2590</v>
      </c>
      <c r="H38" s="504">
        <f t="shared" si="6"/>
        <v>28</v>
      </c>
      <c r="I38" s="504">
        <f t="shared" si="6"/>
        <v>5</v>
      </c>
      <c r="J38" s="504">
        <f t="shared" si="6"/>
        <v>9</v>
      </c>
      <c r="K38" s="504">
        <f t="shared" si="6"/>
        <v>13</v>
      </c>
      <c r="L38" s="504">
        <f t="shared" si="6"/>
        <v>1</v>
      </c>
      <c r="M38" s="505" t="s">
        <v>522</v>
      </c>
      <c r="N38" s="504">
        <f>SUM(N39:N42)</f>
        <v>2562</v>
      </c>
      <c r="O38" s="504">
        <f>SUM(O39:O42)</f>
        <v>2550</v>
      </c>
      <c r="P38" s="10"/>
      <c r="Q38" s="555" t="s">
        <v>69</v>
      </c>
      <c r="R38" s="555"/>
      <c r="S38" s="555"/>
      <c r="T38" s="555"/>
      <c r="U38" s="555"/>
      <c r="V38" s="555"/>
      <c r="W38" s="555"/>
      <c r="X38" s="555"/>
      <c r="Y38" s="555"/>
      <c r="Z38" s="555"/>
      <c r="AA38" s="555"/>
      <c r="AB38" s="555"/>
      <c r="AC38" s="555"/>
      <c r="AD38" s="25"/>
    </row>
    <row r="39" spans="3:30" ht="18" customHeight="1">
      <c r="C39" s="589" t="s">
        <v>448</v>
      </c>
      <c r="D39" s="589"/>
      <c r="E39" s="589"/>
      <c r="F39" s="368"/>
      <c r="G39" s="497">
        <f>SUM(H39,M39,N39)</f>
        <v>662</v>
      </c>
      <c r="H39" s="498">
        <f>SUM(I39:L39)</f>
        <v>5</v>
      </c>
      <c r="I39" s="498">
        <v>2</v>
      </c>
      <c r="J39" s="499" t="s">
        <v>522</v>
      </c>
      <c r="K39" s="498">
        <v>2</v>
      </c>
      <c r="L39" s="498">
        <v>1</v>
      </c>
      <c r="M39" s="499" t="s">
        <v>522</v>
      </c>
      <c r="N39" s="498">
        <v>657</v>
      </c>
      <c r="O39" s="498">
        <v>655</v>
      </c>
      <c r="P39" s="12"/>
      <c r="Q39" s="556" t="s">
        <v>302</v>
      </c>
      <c r="R39" s="556"/>
      <c r="S39" s="556"/>
      <c r="T39" s="556"/>
      <c r="U39" s="556"/>
      <c r="V39" s="556"/>
      <c r="W39" s="556"/>
      <c r="X39" s="556"/>
      <c r="Y39" s="556"/>
      <c r="Z39" s="556"/>
      <c r="AA39" s="556"/>
      <c r="AB39" s="556"/>
      <c r="AC39" s="556"/>
      <c r="AD39" s="25"/>
    </row>
    <row r="40" spans="3:29" ht="14.25" customHeight="1" thickBot="1">
      <c r="C40" s="589" t="s">
        <v>449</v>
      </c>
      <c r="D40" s="589"/>
      <c r="E40" s="589"/>
      <c r="F40" s="368"/>
      <c r="G40" s="497">
        <f>SUM(H40,M40,N40)</f>
        <v>402</v>
      </c>
      <c r="H40" s="498">
        <f>SUM(I40:L40)</f>
        <v>4</v>
      </c>
      <c r="I40" s="498">
        <v>1</v>
      </c>
      <c r="J40" s="499" t="s">
        <v>522</v>
      </c>
      <c r="K40" s="498">
        <v>3</v>
      </c>
      <c r="L40" s="499" t="s">
        <v>522</v>
      </c>
      <c r="M40" s="499" t="s">
        <v>522</v>
      </c>
      <c r="N40" s="498">
        <v>398</v>
      </c>
      <c r="O40" s="498">
        <v>397</v>
      </c>
      <c r="P40" s="12"/>
      <c r="T40" s="28"/>
      <c r="U40" s="28"/>
      <c r="V40" s="28"/>
      <c r="W40" s="28"/>
      <c r="X40" s="28"/>
      <c r="Y40" s="28"/>
      <c r="Z40" s="28"/>
      <c r="AA40" s="28"/>
      <c r="AC40" s="29" t="s">
        <v>14</v>
      </c>
    </row>
    <row r="41" spans="3:30" ht="14.25" customHeight="1">
      <c r="C41" s="589" t="s">
        <v>450</v>
      </c>
      <c r="D41" s="589"/>
      <c r="E41" s="589"/>
      <c r="F41" s="368"/>
      <c r="G41" s="497">
        <f>SUM(H41,M41,N41)</f>
        <v>1145</v>
      </c>
      <c r="H41" s="498">
        <f>SUM(I41:L41)</f>
        <v>13</v>
      </c>
      <c r="I41" s="498">
        <v>2</v>
      </c>
      <c r="J41" s="499">
        <v>6</v>
      </c>
      <c r="K41" s="498">
        <v>5</v>
      </c>
      <c r="L41" s="499" t="s">
        <v>522</v>
      </c>
      <c r="M41" s="499" t="s">
        <v>522</v>
      </c>
      <c r="N41" s="498">
        <v>1132</v>
      </c>
      <c r="O41" s="498">
        <v>1130</v>
      </c>
      <c r="P41" s="12"/>
      <c r="Q41" s="551" t="s">
        <v>15</v>
      </c>
      <c r="R41" s="579"/>
      <c r="S41" s="580"/>
      <c r="T41" s="31" t="s">
        <v>30</v>
      </c>
      <c r="U41" s="31" t="s">
        <v>43</v>
      </c>
      <c r="V41" s="51" t="s">
        <v>44</v>
      </c>
      <c r="W41" s="51" t="s">
        <v>388</v>
      </c>
      <c r="X41" s="51" t="s">
        <v>389</v>
      </c>
      <c r="Y41" s="51" t="s">
        <v>390</v>
      </c>
      <c r="Z41" s="51" t="s">
        <v>391</v>
      </c>
      <c r="AA41" s="231" t="s">
        <v>392</v>
      </c>
      <c r="AB41" s="231" t="s">
        <v>393</v>
      </c>
      <c r="AC41" s="8" t="s">
        <v>45</v>
      </c>
      <c r="AD41" s="25"/>
    </row>
    <row r="42" spans="3:30" ht="14.25" customHeight="1">
      <c r="C42" s="589" t="s">
        <v>460</v>
      </c>
      <c r="D42" s="589"/>
      <c r="E42" s="589"/>
      <c r="F42" s="368"/>
      <c r="G42" s="497">
        <f>SUM(H42,M42,N42)</f>
        <v>381</v>
      </c>
      <c r="H42" s="498">
        <f>SUM(I42:L42)</f>
        <v>6</v>
      </c>
      <c r="I42" s="499" t="s">
        <v>522</v>
      </c>
      <c r="J42" s="499">
        <v>3</v>
      </c>
      <c r="K42" s="498">
        <v>3</v>
      </c>
      <c r="L42" s="499" t="s">
        <v>522</v>
      </c>
      <c r="M42" s="499" t="s">
        <v>522</v>
      </c>
      <c r="N42" s="498">
        <v>375</v>
      </c>
      <c r="O42" s="498">
        <v>368</v>
      </c>
      <c r="P42" s="12"/>
      <c r="Q42" s="23" t="s">
        <v>64</v>
      </c>
      <c r="R42" s="278" t="s">
        <v>387</v>
      </c>
      <c r="S42" s="244" t="s">
        <v>65</v>
      </c>
      <c r="T42" s="512">
        <f aca="true" t="shared" si="7" ref="T42:T47">SUM(U42:AC42)</f>
        <v>28407</v>
      </c>
      <c r="U42" s="33">
        <v>6732</v>
      </c>
      <c r="V42" s="33">
        <v>10408</v>
      </c>
      <c r="W42" s="33">
        <v>4929</v>
      </c>
      <c r="X42" s="33">
        <v>2483</v>
      </c>
      <c r="Y42" s="33">
        <v>1294</v>
      </c>
      <c r="Z42" s="33">
        <v>709</v>
      </c>
      <c r="AA42" s="33">
        <v>796</v>
      </c>
      <c r="AB42" s="23">
        <v>372</v>
      </c>
      <c r="AC42" s="33">
        <v>684</v>
      </c>
      <c r="AD42" s="25"/>
    </row>
    <row r="43" spans="1:30" ht="14.25" customHeight="1">
      <c r="A43" s="9"/>
      <c r="B43" s="9"/>
      <c r="C43" s="9"/>
      <c r="D43" s="9"/>
      <c r="E43" s="9"/>
      <c r="F43" s="9"/>
      <c r="G43" s="497"/>
      <c r="H43" s="498"/>
      <c r="I43" s="499"/>
      <c r="J43" s="499"/>
      <c r="K43" s="498"/>
      <c r="L43" s="499"/>
      <c r="M43" s="499"/>
      <c r="N43" s="498"/>
      <c r="O43" s="498"/>
      <c r="P43" s="13"/>
      <c r="R43" s="278" t="s">
        <v>394</v>
      </c>
      <c r="S43" s="246"/>
      <c r="T43" s="310">
        <v>27740</v>
      </c>
      <c r="U43" s="37">
        <v>6520</v>
      </c>
      <c r="V43" s="37">
        <v>10050</v>
      </c>
      <c r="W43" s="37">
        <v>4920</v>
      </c>
      <c r="X43" s="37">
        <v>2460</v>
      </c>
      <c r="Y43" s="37">
        <v>1280</v>
      </c>
      <c r="Z43" s="37">
        <v>700</v>
      </c>
      <c r="AA43" s="37">
        <v>780</v>
      </c>
      <c r="AB43" s="23">
        <v>360</v>
      </c>
      <c r="AC43" s="37">
        <v>660</v>
      </c>
      <c r="AD43" s="25"/>
    </row>
    <row r="44" spans="2:30" ht="14.25" customHeight="1">
      <c r="B44" s="549" t="s">
        <v>451</v>
      </c>
      <c r="C44" s="549"/>
      <c r="D44" s="549"/>
      <c r="E44" s="549"/>
      <c r="F44" s="368"/>
      <c r="G44" s="503">
        <f>SUM(G45:G47)</f>
        <v>880</v>
      </c>
      <c r="H44" s="504">
        <f>SUM(H45:H47)</f>
        <v>2</v>
      </c>
      <c r="I44" s="504">
        <f>SUM(I45:I47)</f>
        <v>1</v>
      </c>
      <c r="J44" s="504">
        <f>SUM(J45:J47)</f>
        <v>1</v>
      </c>
      <c r="K44" s="505" t="s">
        <v>522</v>
      </c>
      <c r="L44" s="505" t="s">
        <v>522</v>
      </c>
      <c r="M44" s="505" t="s">
        <v>522</v>
      </c>
      <c r="N44" s="504">
        <f>SUM(N45:N47)</f>
        <v>878</v>
      </c>
      <c r="O44" s="504">
        <f>SUM(O45:O47)</f>
        <v>874</v>
      </c>
      <c r="P44" s="10"/>
      <c r="R44" s="39">
        <v>14</v>
      </c>
      <c r="S44" s="34"/>
      <c r="T44" s="310">
        <v>27000</v>
      </c>
      <c r="U44" s="37">
        <v>6340</v>
      </c>
      <c r="V44" s="37">
        <v>9740</v>
      </c>
      <c r="W44" s="37">
        <v>4800</v>
      </c>
      <c r="X44" s="37">
        <v>2400</v>
      </c>
      <c r="Y44" s="37">
        <v>1240</v>
      </c>
      <c r="Z44" s="37">
        <v>690</v>
      </c>
      <c r="AA44" s="37">
        <v>780</v>
      </c>
      <c r="AB44" s="23">
        <v>360</v>
      </c>
      <c r="AC44" s="37">
        <v>670</v>
      </c>
      <c r="AD44" s="25"/>
    </row>
    <row r="45" spans="3:30" ht="14.25" customHeight="1">
      <c r="C45" s="589" t="s">
        <v>452</v>
      </c>
      <c r="D45" s="589"/>
      <c r="E45" s="589"/>
      <c r="F45" s="368"/>
      <c r="G45" s="497">
        <f>SUM(H45,M45,N45)</f>
        <v>295</v>
      </c>
      <c r="H45" s="498">
        <f>SUM(I45:L45)</f>
        <v>1</v>
      </c>
      <c r="I45" s="499" t="s">
        <v>522</v>
      </c>
      <c r="J45" s="499">
        <v>1</v>
      </c>
      <c r="K45" s="499" t="s">
        <v>522</v>
      </c>
      <c r="L45" s="499" t="s">
        <v>522</v>
      </c>
      <c r="M45" s="499" t="s">
        <v>522</v>
      </c>
      <c r="N45" s="498">
        <v>294</v>
      </c>
      <c r="O45" s="498">
        <v>291</v>
      </c>
      <c r="P45" s="12"/>
      <c r="R45" s="39">
        <v>15</v>
      </c>
      <c r="S45" s="34"/>
      <c r="T45" s="310">
        <f t="shared" si="7"/>
        <v>26440</v>
      </c>
      <c r="U45" s="37">
        <v>6140</v>
      </c>
      <c r="V45" s="37">
        <v>9510</v>
      </c>
      <c r="W45" s="37">
        <v>4660</v>
      </c>
      <c r="X45" s="37">
        <v>2370</v>
      </c>
      <c r="Y45" s="37">
        <v>1210</v>
      </c>
      <c r="Z45" s="37">
        <v>700</v>
      </c>
      <c r="AA45" s="37">
        <v>790</v>
      </c>
      <c r="AB45" s="23">
        <v>370</v>
      </c>
      <c r="AC45" s="37">
        <v>690</v>
      </c>
      <c r="AD45" s="25"/>
    </row>
    <row r="46" spans="3:30" ht="14.25" customHeight="1">
      <c r="C46" s="589" t="s">
        <v>453</v>
      </c>
      <c r="D46" s="589"/>
      <c r="E46" s="589"/>
      <c r="F46" s="368"/>
      <c r="G46" s="497">
        <f>SUM(H46,M46,N46)</f>
        <v>407</v>
      </c>
      <c r="H46" s="499" t="s">
        <v>522</v>
      </c>
      <c r="I46" s="499" t="s">
        <v>522</v>
      </c>
      <c r="J46" s="499" t="s">
        <v>522</v>
      </c>
      <c r="K46" s="499" t="s">
        <v>522</v>
      </c>
      <c r="L46" s="499" t="s">
        <v>522</v>
      </c>
      <c r="M46" s="499" t="s">
        <v>522</v>
      </c>
      <c r="N46" s="498">
        <v>407</v>
      </c>
      <c r="O46" s="498">
        <v>406</v>
      </c>
      <c r="P46" s="12"/>
      <c r="R46" s="39">
        <v>16</v>
      </c>
      <c r="S46" s="34"/>
      <c r="T46" s="310">
        <f t="shared" si="7"/>
        <v>25840</v>
      </c>
      <c r="U46" s="37">
        <v>5940</v>
      </c>
      <c r="V46" s="37">
        <v>9270</v>
      </c>
      <c r="W46" s="37">
        <v>4540</v>
      </c>
      <c r="X46" s="37">
        <v>2310</v>
      </c>
      <c r="Y46" s="37">
        <v>1180</v>
      </c>
      <c r="Z46" s="37">
        <v>700</v>
      </c>
      <c r="AA46" s="37">
        <v>810</v>
      </c>
      <c r="AB46" s="23">
        <v>390</v>
      </c>
      <c r="AC46" s="37">
        <v>700</v>
      </c>
      <c r="AD46" s="25"/>
    </row>
    <row r="47" spans="3:30" ht="14.25" customHeight="1">
      <c r="C47" s="589" t="s">
        <v>454</v>
      </c>
      <c r="D47" s="589"/>
      <c r="E47" s="589"/>
      <c r="F47" s="368"/>
      <c r="G47" s="497">
        <f>SUM(H47,M47,N47)</f>
        <v>178</v>
      </c>
      <c r="H47" s="498">
        <f>SUM(I47:L47)</f>
        <v>1</v>
      </c>
      <c r="I47" s="498">
        <v>1</v>
      </c>
      <c r="J47" s="499" t="s">
        <v>522</v>
      </c>
      <c r="K47" s="499" t="s">
        <v>522</v>
      </c>
      <c r="L47" s="499" t="s">
        <v>522</v>
      </c>
      <c r="M47" s="499" t="s">
        <v>522</v>
      </c>
      <c r="N47" s="498">
        <v>177</v>
      </c>
      <c r="O47" s="498">
        <v>177</v>
      </c>
      <c r="P47" s="12"/>
      <c r="Q47" s="52"/>
      <c r="R47" s="258">
        <v>17</v>
      </c>
      <c r="S47" s="259"/>
      <c r="T47" s="513">
        <f t="shared" si="7"/>
        <v>22297</v>
      </c>
      <c r="U47" s="311">
        <v>4882</v>
      </c>
      <c r="V47" s="309">
        <v>7953</v>
      </c>
      <c r="W47" s="309">
        <v>3866</v>
      </c>
      <c r="X47" s="309">
        <v>2048</v>
      </c>
      <c r="Y47" s="311">
        <v>1087</v>
      </c>
      <c r="Z47" s="311">
        <v>595</v>
      </c>
      <c r="AA47" s="309">
        <v>718</v>
      </c>
      <c r="AB47" s="264">
        <v>366</v>
      </c>
      <c r="AC47" s="311">
        <v>782</v>
      </c>
      <c r="AD47" s="25"/>
    </row>
    <row r="48" spans="1:30" ht="14.25" customHeight="1">
      <c r="A48" s="9"/>
      <c r="B48" s="9"/>
      <c r="C48" s="9"/>
      <c r="D48" s="9"/>
      <c r="E48" s="9"/>
      <c r="F48" s="9"/>
      <c r="G48" s="497"/>
      <c r="H48" s="498"/>
      <c r="I48" s="498"/>
      <c r="J48" s="499"/>
      <c r="K48" s="498"/>
      <c r="L48" s="499"/>
      <c r="M48" s="499"/>
      <c r="N48" s="498"/>
      <c r="O48" s="498"/>
      <c r="P48" s="13"/>
      <c r="Q48" s="245" t="s">
        <v>395</v>
      </c>
      <c r="T48" s="53"/>
      <c r="U48" s="47"/>
      <c r="V48" s="47"/>
      <c r="W48" s="47"/>
      <c r="X48" s="47"/>
      <c r="Y48" s="47"/>
      <c r="Z48" s="47"/>
      <c r="AA48" s="47"/>
      <c r="AB48" s="47"/>
      <c r="AC48" s="54"/>
      <c r="AD48" s="25"/>
    </row>
    <row r="49" spans="2:30" ht="14.25" customHeight="1">
      <c r="B49" s="549" t="s">
        <v>455</v>
      </c>
      <c r="C49" s="549"/>
      <c r="D49" s="549"/>
      <c r="E49" s="549"/>
      <c r="F49" s="368"/>
      <c r="G49" s="503">
        <f>SUM(G50:G53)</f>
        <v>2241</v>
      </c>
      <c r="H49" s="504">
        <f>SUM(H50:H53)</f>
        <v>28</v>
      </c>
      <c r="I49" s="504">
        <f aca="true" t="shared" si="8" ref="I49:O49">SUM(I50:I53)</f>
        <v>6</v>
      </c>
      <c r="J49" s="504">
        <f t="shared" si="8"/>
        <v>12</v>
      </c>
      <c r="K49" s="504">
        <f t="shared" si="8"/>
        <v>9</v>
      </c>
      <c r="L49" s="504">
        <f t="shared" si="8"/>
        <v>1</v>
      </c>
      <c r="M49" s="504">
        <f t="shared" si="8"/>
        <v>2</v>
      </c>
      <c r="N49" s="504">
        <f t="shared" si="8"/>
        <v>2211</v>
      </c>
      <c r="O49" s="504">
        <f t="shared" si="8"/>
        <v>2207</v>
      </c>
      <c r="P49" s="10"/>
      <c r="Q49" s="25" t="s">
        <v>385</v>
      </c>
      <c r="AC49" s="54"/>
      <c r="AD49" s="25"/>
    </row>
    <row r="50" spans="3:30" ht="14.25" customHeight="1">
      <c r="C50" s="589" t="s">
        <v>456</v>
      </c>
      <c r="D50" s="589"/>
      <c r="E50" s="589"/>
      <c r="F50" s="368"/>
      <c r="G50" s="497">
        <f>SUM(H50,M50,N50)</f>
        <v>710</v>
      </c>
      <c r="H50" s="498">
        <f>SUM(I50:L50)</f>
        <v>12</v>
      </c>
      <c r="I50" s="498">
        <v>3</v>
      </c>
      <c r="J50" s="499">
        <v>3</v>
      </c>
      <c r="K50" s="498">
        <v>6</v>
      </c>
      <c r="L50" s="499" t="s">
        <v>522</v>
      </c>
      <c r="M50" s="499" t="s">
        <v>522</v>
      </c>
      <c r="N50" s="498">
        <v>698</v>
      </c>
      <c r="O50" s="498">
        <v>696</v>
      </c>
      <c r="P50" s="12"/>
      <c r="Q50" s="23" t="s">
        <v>291</v>
      </c>
      <c r="AC50" s="54"/>
      <c r="AD50" s="25"/>
    </row>
    <row r="51" spans="3:30" ht="14.25" customHeight="1">
      <c r="C51" s="589" t="s">
        <v>457</v>
      </c>
      <c r="D51" s="589"/>
      <c r="E51" s="589"/>
      <c r="F51" s="368"/>
      <c r="G51" s="497">
        <f>SUM(H51,M51,N51)</f>
        <v>602</v>
      </c>
      <c r="H51" s="498">
        <f>SUM(I51:L51)</f>
        <v>6</v>
      </c>
      <c r="I51" s="498">
        <v>1</v>
      </c>
      <c r="J51" s="499">
        <v>4</v>
      </c>
      <c r="K51" s="498">
        <v>1</v>
      </c>
      <c r="L51" s="499" t="s">
        <v>522</v>
      </c>
      <c r="M51" s="499" t="s">
        <v>522</v>
      </c>
      <c r="N51" s="498">
        <v>596</v>
      </c>
      <c r="O51" s="498">
        <v>596</v>
      </c>
      <c r="P51" s="12"/>
      <c r="AC51" s="54"/>
      <c r="AD51" s="25"/>
    </row>
    <row r="52" spans="3:30" ht="14.25" customHeight="1">
      <c r="C52" s="589" t="s">
        <v>458</v>
      </c>
      <c r="D52" s="589"/>
      <c r="E52" s="589"/>
      <c r="F52" s="368"/>
      <c r="G52" s="497">
        <f>SUM(H52,M52,N52)</f>
        <v>373</v>
      </c>
      <c r="H52" s="498">
        <f>SUM(I52:L52)</f>
        <v>4</v>
      </c>
      <c r="I52" s="499" t="s">
        <v>522</v>
      </c>
      <c r="J52" s="499">
        <v>4</v>
      </c>
      <c r="K52" s="499" t="s">
        <v>522</v>
      </c>
      <c r="L52" s="499" t="s">
        <v>522</v>
      </c>
      <c r="M52" s="499" t="s">
        <v>522</v>
      </c>
      <c r="N52" s="498">
        <v>369</v>
      </c>
      <c r="O52" s="498">
        <v>368</v>
      </c>
      <c r="P52" s="12"/>
      <c r="AC52" s="54"/>
      <c r="AD52" s="25"/>
    </row>
    <row r="53" spans="3:30" ht="14.25" customHeight="1">
      <c r="C53" s="589" t="s">
        <v>459</v>
      </c>
      <c r="D53" s="589"/>
      <c r="E53" s="589"/>
      <c r="F53" s="368"/>
      <c r="G53" s="497">
        <f>SUM(H53,M53,N53)</f>
        <v>556</v>
      </c>
      <c r="H53" s="498">
        <f>SUM(I53:L53)</f>
        <v>6</v>
      </c>
      <c r="I53" s="498">
        <v>2</v>
      </c>
      <c r="J53" s="499">
        <v>1</v>
      </c>
      <c r="K53" s="498">
        <v>2</v>
      </c>
      <c r="L53" s="498">
        <v>1</v>
      </c>
      <c r="M53" s="498">
        <v>2</v>
      </c>
      <c r="N53" s="498">
        <v>548</v>
      </c>
      <c r="O53" s="498">
        <v>547</v>
      </c>
      <c r="P53" s="12"/>
      <c r="T53" s="56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1:30" ht="14.25" customHeight="1">
      <c r="A54" s="9"/>
      <c r="B54" s="9"/>
      <c r="C54" s="9"/>
      <c r="D54" s="9"/>
      <c r="E54" s="9"/>
      <c r="F54" s="9"/>
      <c r="G54" s="497"/>
      <c r="H54" s="498"/>
      <c r="I54" s="498"/>
      <c r="J54" s="499"/>
      <c r="K54" s="498"/>
      <c r="L54" s="498"/>
      <c r="M54" s="498"/>
      <c r="N54" s="498"/>
      <c r="O54" s="498"/>
      <c r="P54" s="13"/>
      <c r="S54" s="25"/>
      <c r="T54" s="56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2:30" ht="14.25" customHeight="1">
      <c r="B55" s="549" t="s">
        <v>461</v>
      </c>
      <c r="C55" s="549"/>
      <c r="D55" s="549"/>
      <c r="E55" s="549"/>
      <c r="F55" s="368"/>
      <c r="G55" s="503">
        <f>SUM(G56)</f>
        <v>332</v>
      </c>
      <c r="H55" s="504">
        <f>SUM(H56)</f>
        <v>3</v>
      </c>
      <c r="I55" s="505" t="s">
        <v>522</v>
      </c>
      <c r="J55" s="504">
        <f>SUM(J56)</f>
        <v>1</v>
      </c>
      <c r="K55" s="504">
        <f>SUM(K56)</f>
        <v>1</v>
      </c>
      <c r="L55" s="504">
        <f>SUM(L56)</f>
        <v>1</v>
      </c>
      <c r="M55" s="505" t="s">
        <v>522</v>
      </c>
      <c r="N55" s="504">
        <f>SUM(N56)</f>
        <v>329</v>
      </c>
      <c r="O55" s="504">
        <f>SUM(O56)</f>
        <v>326</v>
      </c>
      <c r="P55" s="10"/>
      <c r="AC55" s="25"/>
      <c r="AD55" s="25"/>
    </row>
    <row r="56" spans="1:30" ht="18" customHeight="1">
      <c r="A56" s="369"/>
      <c r="B56" s="369"/>
      <c r="C56" s="620" t="s">
        <v>462</v>
      </c>
      <c r="D56" s="620"/>
      <c r="E56" s="620"/>
      <c r="F56" s="370"/>
      <c r="G56" s="500">
        <f>SUM(H56,M56,N56)</f>
        <v>332</v>
      </c>
      <c r="H56" s="501">
        <f>SUM(I56:L56)</f>
        <v>3</v>
      </c>
      <c r="I56" s="502" t="s">
        <v>522</v>
      </c>
      <c r="J56" s="502">
        <v>1</v>
      </c>
      <c r="K56" s="501">
        <v>1</v>
      </c>
      <c r="L56" s="501">
        <v>1</v>
      </c>
      <c r="M56" s="502" t="s">
        <v>522</v>
      </c>
      <c r="N56" s="501">
        <v>329</v>
      </c>
      <c r="O56" s="501">
        <v>326</v>
      </c>
      <c r="P56" s="12"/>
      <c r="Q56" s="555" t="s">
        <v>288</v>
      </c>
      <c r="R56" s="555"/>
      <c r="S56" s="555"/>
      <c r="T56" s="555"/>
      <c r="U56" s="555"/>
      <c r="V56" s="555"/>
      <c r="W56" s="555"/>
      <c r="X56" s="555"/>
      <c r="Y56" s="555"/>
      <c r="Z56" s="555"/>
      <c r="AA56" s="555"/>
      <c r="AB56" s="555"/>
      <c r="AC56" s="555"/>
      <c r="AD56" s="25"/>
    </row>
    <row r="57" spans="1:30" ht="18" customHeight="1">
      <c r="A57" s="1" t="s">
        <v>12</v>
      </c>
      <c r="Q57" s="556" t="s">
        <v>304</v>
      </c>
      <c r="R57" s="556"/>
      <c r="S57" s="556"/>
      <c r="T57" s="556"/>
      <c r="U57" s="556"/>
      <c r="V57" s="556"/>
      <c r="W57" s="556"/>
      <c r="X57" s="556"/>
      <c r="Y57" s="556"/>
      <c r="Z57" s="556"/>
      <c r="AA57" s="556"/>
      <c r="AB57" s="556"/>
      <c r="AC57" s="556"/>
      <c r="AD57" s="25"/>
    </row>
    <row r="58" ht="14.25" customHeight="1" thickBot="1">
      <c r="AC58" s="29" t="s">
        <v>70</v>
      </c>
    </row>
    <row r="59" spans="1:29" ht="18.75" customHeight="1">
      <c r="A59" s="585" t="s">
        <v>13</v>
      </c>
      <c r="B59" s="586"/>
      <c r="C59" s="586"/>
      <c r="D59" s="586"/>
      <c r="E59" s="586"/>
      <c r="F59" s="586"/>
      <c r="G59" s="586"/>
      <c r="H59" s="586"/>
      <c r="I59" s="586"/>
      <c r="J59" s="586"/>
      <c r="K59" s="586"/>
      <c r="L59" s="586"/>
      <c r="M59" s="586"/>
      <c r="N59" s="586"/>
      <c r="O59" s="586"/>
      <c r="P59" s="232"/>
      <c r="Q59" s="567" t="s">
        <v>463</v>
      </c>
      <c r="R59" s="567"/>
      <c r="S59" s="568"/>
      <c r="T59" s="559" t="s">
        <v>425</v>
      </c>
      <c r="U59" s="560"/>
      <c r="V59" s="560"/>
      <c r="W59" s="560"/>
      <c r="X59" s="560"/>
      <c r="Y59" s="560"/>
      <c r="Z59" s="560"/>
      <c r="AA59" s="560"/>
      <c r="AB59" s="560"/>
      <c r="AC59" s="560"/>
    </row>
    <row r="60" spans="17:30" ht="10.5" customHeight="1">
      <c r="Q60" s="556"/>
      <c r="R60" s="556"/>
      <c r="S60" s="569"/>
      <c r="T60" s="561" t="s">
        <v>30</v>
      </c>
      <c r="U60" s="562"/>
      <c r="V60" s="57"/>
      <c r="W60" s="48"/>
      <c r="X60" s="557" t="s">
        <v>396</v>
      </c>
      <c r="Y60" s="558"/>
      <c r="Z60" s="558"/>
      <c r="AA60" s="558"/>
      <c r="AB60" s="558"/>
      <c r="AC60" s="558"/>
      <c r="AD60" s="25"/>
    </row>
    <row r="61" spans="1:29" ht="15" customHeight="1">
      <c r="A61" s="587" t="s">
        <v>297</v>
      </c>
      <c r="B61" s="588"/>
      <c r="C61" s="588"/>
      <c r="D61" s="588"/>
      <c r="E61" s="588"/>
      <c r="F61" s="588"/>
      <c r="G61" s="588"/>
      <c r="H61" s="588"/>
      <c r="I61" s="588"/>
      <c r="J61" s="588"/>
      <c r="K61" s="588"/>
      <c r="L61" s="588"/>
      <c r="M61" s="588"/>
      <c r="N61" s="588"/>
      <c r="O61" s="588"/>
      <c r="P61" s="232"/>
      <c r="Q61" s="556"/>
      <c r="R61" s="556"/>
      <c r="S61" s="569"/>
      <c r="T61" s="563"/>
      <c r="U61" s="564"/>
      <c r="V61" s="59" t="s">
        <v>57</v>
      </c>
      <c r="W61" s="59" t="s">
        <v>58</v>
      </c>
      <c r="X61" s="553" t="s">
        <v>30</v>
      </c>
      <c r="Y61" s="553" t="s">
        <v>57</v>
      </c>
      <c r="Z61" s="553" t="s">
        <v>58</v>
      </c>
      <c r="AA61" s="557" t="s">
        <v>426</v>
      </c>
      <c r="AB61" s="558"/>
      <c r="AC61" s="558"/>
    </row>
    <row r="62" spans="15:30" ht="13.5" customHeight="1">
      <c r="O62" s="3" t="s">
        <v>298</v>
      </c>
      <c r="Q62" s="570"/>
      <c r="R62" s="570"/>
      <c r="S62" s="571"/>
      <c r="T62" s="565"/>
      <c r="U62" s="566"/>
      <c r="V62" s="61"/>
      <c r="W62" s="62"/>
      <c r="X62" s="554"/>
      <c r="Y62" s="554"/>
      <c r="Z62" s="554"/>
      <c r="AA62" s="38" t="s">
        <v>30</v>
      </c>
      <c r="AB62" s="38" t="s">
        <v>57</v>
      </c>
      <c r="AC62" s="63" t="s">
        <v>58</v>
      </c>
      <c r="AD62" s="25"/>
    </row>
    <row r="63" spans="1:30" ht="14.25" customHeight="1">
      <c r="A63" s="233"/>
      <c r="Q63" s="23" t="s">
        <v>64</v>
      </c>
      <c r="R63" s="278" t="s">
        <v>387</v>
      </c>
      <c r="S63" s="247" t="s">
        <v>65</v>
      </c>
      <c r="U63" s="514">
        <f aca="true" t="shared" si="9" ref="U63:U68">SUM(V63:W63)</f>
        <v>126821</v>
      </c>
      <c r="V63" s="33">
        <v>61505</v>
      </c>
      <c r="W63" s="33">
        <v>65316</v>
      </c>
      <c r="X63" s="261">
        <f aca="true" t="shared" si="10" ref="X63:X68">SUM(Y63:Z63)</f>
        <v>37660</v>
      </c>
      <c r="Y63" s="33">
        <v>16080</v>
      </c>
      <c r="Z63" s="33">
        <v>21580</v>
      </c>
      <c r="AA63" s="261">
        <f aca="true" t="shared" si="11" ref="AA63:AA68">SUM(AB63:AC63)</f>
        <v>17316</v>
      </c>
      <c r="AB63" s="33">
        <v>9270</v>
      </c>
      <c r="AC63" s="33">
        <v>8046</v>
      </c>
      <c r="AD63" s="25"/>
    </row>
    <row r="64" spans="1:30" ht="14.25" customHeight="1">
      <c r="A64" s="233"/>
      <c r="R64" s="39">
        <v>13</v>
      </c>
      <c r="S64" s="34"/>
      <c r="U64" s="514">
        <f t="shared" si="9"/>
        <v>123530</v>
      </c>
      <c r="V64" s="37">
        <v>60640</v>
      </c>
      <c r="W64" s="37">
        <v>62890</v>
      </c>
      <c r="X64" s="261">
        <f t="shared" si="10"/>
        <v>37690</v>
      </c>
      <c r="Y64" s="37">
        <v>16110</v>
      </c>
      <c r="Z64" s="37">
        <v>21580</v>
      </c>
      <c r="AA64" s="261">
        <f t="shared" si="11"/>
        <v>17110</v>
      </c>
      <c r="AB64" s="37">
        <v>9170</v>
      </c>
      <c r="AC64" s="37">
        <v>7940</v>
      </c>
      <c r="AD64" s="25"/>
    </row>
    <row r="65" spans="18:30" ht="14.25" customHeight="1">
      <c r="R65" s="39">
        <v>14</v>
      </c>
      <c r="S65" s="34"/>
      <c r="U65" s="514">
        <f t="shared" si="9"/>
        <v>119330</v>
      </c>
      <c r="V65" s="37">
        <v>58380</v>
      </c>
      <c r="W65" s="37">
        <v>60950</v>
      </c>
      <c r="X65" s="261">
        <f t="shared" si="10"/>
        <v>37220</v>
      </c>
      <c r="Y65" s="37">
        <v>15910</v>
      </c>
      <c r="Z65" s="37">
        <v>21310</v>
      </c>
      <c r="AA65" s="261">
        <f t="shared" si="11"/>
        <v>16940</v>
      </c>
      <c r="AB65" s="37">
        <v>9060</v>
      </c>
      <c r="AC65" s="37">
        <v>7880</v>
      </c>
      <c r="AD65" s="25"/>
    </row>
    <row r="66" spans="18:30" ht="14.25" customHeight="1">
      <c r="R66" s="39">
        <v>15</v>
      </c>
      <c r="S66" s="34"/>
      <c r="U66" s="514">
        <f t="shared" si="9"/>
        <v>116620</v>
      </c>
      <c r="V66" s="37">
        <v>56850</v>
      </c>
      <c r="W66" s="37">
        <v>59770</v>
      </c>
      <c r="X66" s="261">
        <f t="shared" si="10"/>
        <v>36470</v>
      </c>
      <c r="Y66" s="37">
        <v>15590</v>
      </c>
      <c r="Z66" s="37">
        <v>20880</v>
      </c>
      <c r="AA66" s="261">
        <v>16780</v>
      </c>
      <c r="AB66" s="37">
        <v>8990</v>
      </c>
      <c r="AC66" s="37">
        <v>7780</v>
      </c>
      <c r="AD66" s="25"/>
    </row>
    <row r="67" spans="18:30" ht="14.25" customHeight="1">
      <c r="R67" s="39">
        <v>16</v>
      </c>
      <c r="S67" s="34"/>
      <c r="U67" s="514">
        <f t="shared" si="9"/>
        <v>112900</v>
      </c>
      <c r="V67" s="37">
        <v>55100</v>
      </c>
      <c r="W67" s="37">
        <v>57800</v>
      </c>
      <c r="X67" s="261">
        <f t="shared" si="10"/>
        <v>35650</v>
      </c>
      <c r="Y67" s="37">
        <v>15200</v>
      </c>
      <c r="Z67" s="37">
        <v>20450</v>
      </c>
      <c r="AA67" s="261">
        <f t="shared" si="11"/>
        <v>16500</v>
      </c>
      <c r="AB67" s="37">
        <v>8860</v>
      </c>
      <c r="AC67" s="37">
        <v>7640</v>
      </c>
      <c r="AD67" s="25"/>
    </row>
    <row r="68" spans="17:30" ht="14.25" customHeight="1">
      <c r="Q68" s="52"/>
      <c r="R68" s="258">
        <v>17</v>
      </c>
      <c r="S68" s="259"/>
      <c r="U68" s="515">
        <f t="shared" si="9"/>
        <v>94914</v>
      </c>
      <c r="V68" s="511">
        <v>46214</v>
      </c>
      <c r="W68" s="511">
        <v>48700</v>
      </c>
      <c r="X68" s="516">
        <f t="shared" si="10"/>
        <v>31241</v>
      </c>
      <c r="Y68" s="511">
        <v>14258</v>
      </c>
      <c r="Z68" s="511">
        <v>16983</v>
      </c>
      <c r="AA68" s="516">
        <f t="shared" si="11"/>
        <v>16758</v>
      </c>
      <c r="AB68" s="309">
        <v>9580</v>
      </c>
      <c r="AC68" s="309">
        <v>7178</v>
      </c>
      <c r="AD68" s="25"/>
    </row>
    <row r="69" spans="17:29" ht="14.25" customHeight="1">
      <c r="Q69" s="245" t="s">
        <v>395</v>
      </c>
      <c r="T69" s="53"/>
      <c r="U69" s="47"/>
      <c r="V69" s="47"/>
      <c r="W69" s="47"/>
      <c r="X69" s="47"/>
      <c r="Y69" s="47"/>
      <c r="Z69" s="47"/>
      <c r="AA69" s="47"/>
      <c r="AB69" s="47"/>
      <c r="AC69" s="25"/>
    </row>
    <row r="70" spans="17:29" ht="14.25" customHeight="1">
      <c r="Q70" s="25" t="s">
        <v>397</v>
      </c>
      <c r="AC70" s="25"/>
    </row>
    <row r="71" spans="17:29" ht="15">
      <c r="Q71" s="23" t="s">
        <v>287</v>
      </c>
      <c r="AC71" s="25"/>
    </row>
    <row r="72" ht="15">
      <c r="AC72" s="25"/>
    </row>
    <row r="73" ht="15">
      <c r="AC73" s="25"/>
    </row>
    <row r="74" spans="5:16" ht="15">
      <c r="E74" s="14"/>
      <c r="I74" s="15"/>
      <c r="J74" s="15"/>
      <c r="K74" s="15"/>
      <c r="L74" s="16"/>
      <c r="M74" s="15"/>
      <c r="N74" s="15"/>
      <c r="O74" s="15"/>
      <c r="P74" s="15"/>
    </row>
    <row r="75" spans="5:29" ht="15">
      <c r="E75" s="15"/>
      <c r="I75" s="15"/>
      <c r="J75" s="15"/>
      <c r="K75" s="15"/>
      <c r="L75" s="16"/>
      <c r="M75" s="15"/>
      <c r="N75" s="15"/>
      <c r="O75" s="15"/>
      <c r="P75" s="1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</row>
    <row r="76" spans="5:16" ht="15">
      <c r="E76" s="17"/>
      <c r="I76" s="17"/>
      <c r="J76" s="15"/>
      <c r="K76" s="15"/>
      <c r="L76" s="16"/>
      <c r="M76" s="15"/>
      <c r="N76" s="15"/>
      <c r="O76" s="15"/>
      <c r="P76" s="15"/>
    </row>
    <row r="77" spans="5:16" ht="15">
      <c r="E77" s="19"/>
      <c r="F77" s="17"/>
      <c r="H77" s="17"/>
      <c r="J77" s="15"/>
      <c r="K77" s="15"/>
      <c r="L77" s="16"/>
      <c r="M77" s="15"/>
      <c r="N77" s="15"/>
      <c r="O77" s="15"/>
      <c r="P77" s="15"/>
    </row>
    <row r="78" spans="5:16" ht="15">
      <c r="E78" s="15"/>
      <c r="F78" s="18"/>
      <c r="H78" s="17"/>
      <c r="J78" s="15"/>
      <c r="K78" s="15"/>
      <c r="L78" s="16"/>
      <c r="M78" s="15"/>
      <c r="N78" s="15"/>
      <c r="O78" s="15"/>
      <c r="P78" s="15"/>
    </row>
    <row r="79" spans="5:16" ht="15">
      <c r="E79" s="17"/>
      <c r="F79" s="18"/>
      <c r="H79" s="17"/>
      <c r="J79" s="15"/>
      <c r="K79" s="15"/>
      <c r="L79" s="16"/>
      <c r="M79" s="15"/>
      <c r="N79" s="15"/>
      <c r="O79" s="15"/>
      <c r="P79" s="15"/>
    </row>
    <row r="80" spans="5:16" ht="15">
      <c r="E80" s="17"/>
      <c r="F80" s="18"/>
      <c r="H80" s="17"/>
      <c r="J80" s="15"/>
      <c r="K80" s="15"/>
      <c r="L80" s="16"/>
      <c r="M80" s="15"/>
      <c r="N80" s="15"/>
      <c r="O80" s="15"/>
      <c r="P80" s="15"/>
    </row>
    <row r="81" spans="5:16" ht="15">
      <c r="E81" s="17"/>
      <c r="F81" s="18"/>
      <c r="H81" s="17"/>
      <c r="J81" s="15"/>
      <c r="K81" s="15"/>
      <c r="L81" s="16"/>
      <c r="M81" s="15"/>
      <c r="N81" s="15"/>
      <c r="O81" s="15"/>
      <c r="P81" s="15"/>
    </row>
    <row r="82" spans="5:16" ht="15">
      <c r="E82" s="17"/>
      <c r="F82" s="18"/>
      <c r="H82" s="17"/>
      <c r="J82" s="15"/>
      <c r="K82" s="15"/>
      <c r="L82" s="16"/>
      <c r="M82" s="15"/>
      <c r="N82" s="15"/>
      <c r="O82" s="15"/>
      <c r="P82" s="15"/>
    </row>
    <row r="83" spans="5:16" ht="15">
      <c r="E83" s="19"/>
      <c r="F83" s="17"/>
      <c r="H83" s="17"/>
      <c r="J83" s="15"/>
      <c r="K83" s="15"/>
      <c r="L83" s="16"/>
      <c r="M83" s="15"/>
      <c r="N83" s="15"/>
      <c r="O83" s="15"/>
      <c r="P83" s="15"/>
    </row>
    <row r="84" spans="5:16" ht="15">
      <c r="E84" s="19"/>
      <c r="F84" s="17"/>
      <c r="H84" s="17"/>
      <c r="J84" s="15"/>
      <c r="K84" s="15"/>
      <c r="L84" s="16"/>
      <c r="M84" s="15"/>
      <c r="N84" s="15"/>
      <c r="O84" s="15"/>
      <c r="P84" s="15"/>
    </row>
    <row r="85" spans="5:16" ht="15">
      <c r="E85" s="19"/>
      <c r="F85" s="17"/>
      <c r="H85" s="17"/>
      <c r="J85" s="15"/>
      <c r="K85" s="15"/>
      <c r="L85" s="16"/>
      <c r="M85" s="15"/>
      <c r="N85" s="15"/>
      <c r="O85" s="15"/>
      <c r="P85" s="15"/>
    </row>
    <row r="86" spans="5:16" ht="15">
      <c r="E86" s="19"/>
      <c r="F86" s="17"/>
      <c r="H86" s="17"/>
      <c r="J86" s="15"/>
      <c r="K86" s="15"/>
      <c r="L86" s="16"/>
      <c r="M86" s="15"/>
      <c r="N86" s="15"/>
      <c r="O86" s="15"/>
      <c r="P86" s="15"/>
    </row>
    <row r="87" ht="15"/>
    <row r="88" ht="14.25">
      <c r="E88" s="1" t="s">
        <v>12</v>
      </c>
    </row>
  </sheetData>
  <sheetProtection/>
  <mergeCells count="80">
    <mergeCell ref="C56:E56"/>
    <mergeCell ref="C51:E51"/>
    <mergeCell ref="C52:E52"/>
    <mergeCell ref="C53:E53"/>
    <mergeCell ref="B55:E55"/>
    <mergeCell ref="C46:E46"/>
    <mergeCell ref="C47:E47"/>
    <mergeCell ref="B49:E49"/>
    <mergeCell ref="C50:E50"/>
    <mergeCell ref="C41:E41"/>
    <mergeCell ref="C42:E42"/>
    <mergeCell ref="B44:E44"/>
    <mergeCell ref="C45:E45"/>
    <mergeCell ref="C36:E36"/>
    <mergeCell ref="B38:E38"/>
    <mergeCell ref="C39:E39"/>
    <mergeCell ref="C40:E40"/>
    <mergeCell ref="Q3:AB3"/>
    <mergeCell ref="Q20:AC20"/>
    <mergeCell ref="Q4:AB4"/>
    <mergeCell ref="Q21:AC21"/>
    <mergeCell ref="A2:AC2"/>
    <mergeCell ref="Q38:AC38"/>
    <mergeCell ref="C26:E26"/>
    <mergeCell ref="B28:E28"/>
    <mergeCell ref="B34:E34"/>
    <mergeCell ref="B31:E31"/>
    <mergeCell ref="Q39:AC39"/>
    <mergeCell ref="W6:Y6"/>
    <mergeCell ref="Z6:AB6"/>
    <mergeCell ref="Q6:S6"/>
    <mergeCell ref="T23:U24"/>
    <mergeCell ref="V23:W24"/>
    <mergeCell ref="X23:AC23"/>
    <mergeCell ref="X24:Y24"/>
    <mergeCell ref="AB24:AC24"/>
    <mergeCell ref="Z24:AA24"/>
    <mergeCell ref="C29:E29"/>
    <mergeCell ref="C32:E32"/>
    <mergeCell ref="B21:E21"/>
    <mergeCell ref="B22:E22"/>
    <mergeCell ref="B23:E23"/>
    <mergeCell ref="B25:E25"/>
    <mergeCell ref="A3:O3"/>
    <mergeCell ref="A4:O4"/>
    <mergeCell ref="H6:L6"/>
    <mergeCell ref="M6:M10"/>
    <mergeCell ref="N6:N10"/>
    <mergeCell ref="H7:H10"/>
    <mergeCell ref="G6:G10"/>
    <mergeCell ref="I7:I10"/>
    <mergeCell ref="J7:J10"/>
    <mergeCell ref="Q59:S62"/>
    <mergeCell ref="K7:K10"/>
    <mergeCell ref="O7:O10"/>
    <mergeCell ref="L7:L10"/>
    <mergeCell ref="Q41:S41"/>
    <mergeCell ref="Q23:S24"/>
    <mergeCell ref="A59:O59"/>
    <mergeCell ref="A61:O61"/>
    <mergeCell ref="C35:E35"/>
    <mergeCell ref="A6:F10"/>
    <mergeCell ref="T6:V6"/>
    <mergeCell ref="X61:X62"/>
    <mergeCell ref="Y61:Y62"/>
    <mergeCell ref="Q56:AC56"/>
    <mergeCell ref="Q57:AC57"/>
    <mergeCell ref="AA61:AC61"/>
    <mergeCell ref="Z61:Z62"/>
    <mergeCell ref="X60:AC60"/>
    <mergeCell ref="T59:AC59"/>
    <mergeCell ref="T60:U62"/>
    <mergeCell ref="B19:E19"/>
    <mergeCell ref="B20:E20"/>
    <mergeCell ref="B14:E14"/>
    <mergeCell ref="B12:E12"/>
    <mergeCell ref="B15:E15"/>
    <mergeCell ref="B16:E16"/>
    <mergeCell ref="B17:E17"/>
    <mergeCell ref="B18:E18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="75" zoomScaleNormal="75" zoomScalePageLayoutView="0" workbookViewId="0" topLeftCell="J1">
      <selection activeCell="Y1" sqref="Y1"/>
    </sheetView>
  </sheetViews>
  <sheetFormatPr defaultColWidth="10.625" defaultRowHeight="13.5"/>
  <cols>
    <col min="1" max="1" width="2.625" style="23" customWidth="1"/>
    <col min="2" max="3" width="9.625" style="23" customWidth="1"/>
    <col min="4" max="9" width="14.625" style="23" customWidth="1"/>
    <col min="10" max="10" width="7.75390625" style="23" customWidth="1"/>
    <col min="11" max="11" width="2.625" style="67" customWidth="1"/>
    <col min="12" max="12" width="9.625" style="67" customWidth="1"/>
    <col min="13" max="13" width="9.50390625" style="67" customWidth="1"/>
    <col min="14" max="14" width="8.625" style="67" customWidth="1"/>
    <col min="15" max="18" width="7.625" style="67" customWidth="1"/>
    <col min="19" max="19" width="8.125" style="67" customWidth="1"/>
    <col min="20" max="25" width="7.625" style="67" customWidth="1"/>
    <col min="26" max="16384" width="10.625" style="23" customWidth="1"/>
  </cols>
  <sheetData>
    <row r="1" spans="1:25" s="20" customFormat="1" ht="19.5" customHeight="1">
      <c r="A1" s="219" t="s">
        <v>250</v>
      </c>
      <c r="K1" s="66"/>
      <c r="L1" s="64"/>
      <c r="M1" s="243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5" t="s">
        <v>285</v>
      </c>
    </row>
    <row r="2" spans="1:25" ht="24.75" customHeight="1">
      <c r="A2" s="24"/>
      <c r="B2" s="24"/>
      <c r="C2" s="24"/>
      <c r="D2" s="24"/>
      <c r="E2" s="24"/>
      <c r="F2" s="24"/>
      <c r="G2" s="24"/>
      <c r="H2" s="24"/>
      <c r="I2" s="218"/>
      <c r="K2" s="66"/>
      <c r="L2" s="64"/>
      <c r="M2" s="243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5"/>
    </row>
    <row r="3" spans="1:25" ht="19.5" customHeight="1">
      <c r="A3" s="555" t="s">
        <v>464</v>
      </c>
      <c r="B3" s="555"/>
      <c r="C3" s="555"/>
      <c r="D3" s="555"/>
      <c r="E3" s="555"/>
      <c r="F3" s="555"/>
      <c r="G3" s="555"/>
      <c r="H3" s="555"/>
      <c r="I3" s="555"/>
      <c r="K3" s="641" t="s">
        <v>91</v>
      </c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</row>
    <row r="4" spans="1:25" ht="19.5" customHeight="1">
      <c r="A4" s="556" t="s">
        <v>376</v>
      </c>
      <c r="B4" s="556"/>
      <c r="C4" s="556"/>
      <c r="D4" s="556"/>
      <c r="E4" s="556"/>
      <c r="F4" s="556"/>
      <c r="G4" s="556"/>
      <c r="H4" s="556"/>
      <c r="I4" s="556"/>
      <c r="K4" s="647" t="s">
        <v>377</v>
      </c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7"/>
      <c r="X4" s="647"/>
      <c r="Y4" s="647"/>
    </row>
    <row r="5" spans="1:25" ht="18" customHeight="1" thickBot="1">
      <c r="A5" s="28"/>
      <c r="B5" s="28"/>
      <c r="C5" s="28"/>
      <c r="D5" s="28"/>
      <c r="E5" s="28"/>
      <c r="F5" s="28"/>
      <c r="G5" s="28"/>
      <c r="H5" s="28"/>
      <c r="I5" s="30" t="s">
        <v>14</v>
      </c>
      <c r="K5" s="71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3" t="s">
        <v>14</v>
      </c>
    </row>
    <row r="6" spans="1:25" ht="14.25" customHeight="1">
      <c r="A6" s="625" t="s">
        <v>60</v>
      </c>
      <c r="B6" s="626"/>
      <c r="C6" s="631" t="s">
        <v>61</v>
      </c>
      <c r="D6" s="550" t="s">
        <v>334</v>
      </c>
      <c r="E6" s="615"/>
      <c r="F6" s="615"/>
      <c r="G6" s="615"/>
      <c r="H6" s="634"/>
      <c r="I6" s="611" t="s">
        <v>63</v>
      </c>
      <c r="K6" s="648" t="s">
        <v>402</v>
      </c>
      <c r="L6" s="649"/>
      <c r="M6" s="642" t="s">
        <v>378</v>
      </c>
      <c r="N6" s="645" t="s">
        <v>62</v>
      </c>
      <c r="O6" s="646"/>
      <c r="P6" s="646"/>
      <c r="Q6" s="646"/>
      <c r="R6" s="646"/>
      <c r="S6" s="646"/>
      <c r="T6" s="646"/>
      <c r="U6" s="646"/>
      <c r="V6" s="646"/>
      <c r="W6" s="646"/>
      <c r="X6" s="646"/>
      <c r="Y6" s="646"/>
    </row>
    <row r="7" spans="1:25" ht="14.25" customHeight="1">
      <c r="A7" s="627"/>
      <c r="B7" s="628"/>
      <c r="C7" s="632"/>
      <c r="D7" s="636" t="s">
        <v>66</v>
      </c>
      <c r="E7" s="553" t="s">
        <v>333</v>
      </c>
      <c r="F7" s="557" t="s">
        <v>286</v>
      </c>
      <c r="G7" s="558"/>
      <c r="H7" s="638"/>
      <c r="I7" s="635"/>
      <c r="K7" s="650"/>
      <c r="L7" s="651"/>
      <c r="M7" s="643"/>
      <c r="N7" s="74" t="s">
        <v>73</v>
      </c>
      <c r="O7" s="74" t="s">
        <v>74</v>
      </c>
      <c r="P7" s="75" t="s">
        <v>403</v>
      </c>
      <c r="Q7" s="74" t="s">
        <v>75</v>
      </c>
      <c r="R7" s="74" t="s">
        <v>76</v>
      </c>
      <c r="S7" s="74" t="s">
        <v>77</v>
      </c>
      <c r="T7" s="74" t="s">
        <v>78</v>
      </c>
      <c r="U7" s="74" t="s">
        <v>79</v>
      </c>
      <c r="V7" s="74" t="s">
        <v>80</v>
      </c>
      <c r="W7" s="74" t="s">
        <v>81</v>
      </c>
      <c r="X7" s="74" t="s">
        <v>82</v>
      </c>
      <c r="Y7" s="69" t="s">
        <v>83</v>
      </c>
    </row>
    <row r="8" spans="1:25" ht="14.25" customHeight="1">
      <c r="A8" s="629"/>
      <c r="B8" s="630"/>
      <c r="C8" s="633"/>
      <c r="D8" s="637"/>
      <c r="E8" s="633"/>
      <c r="F8" s="38" t="s">
        <v>518</v>
      </c>
      <c r="G8" s="38" t="s">
        <v>337</v>
      </c>
      <c r="H8" s="38" t="s">
        <v>338</v>
      </c>
      <c r="I8" s="613"/>
      <c r="K8" s="652"/>
      <c r="L8" s="653"/>
      <c r="M8" s="644"/>
      <c r="N8" s="77" t="s">
        <v>404</v>
      </c>
      <c r="O8" s="74">
        <v>0.3</v>
      </c>
      <c r="P8" s="76">
        <v>0.5</v>
      </c>
      <c r="Q8" s="77" t="s">
        <v>84</v>
      </c>
      <c r="R8" s="74">
        <v>1.5</v>
      </c>
      <c r="S8" s="77" t="s">
        <v>85</v>
      </c>
      <c r="T8" s="77" t="s">
        <v>86</v>
      </c>
      <c r="U8" s="77" t="s">
        <v>87</v>
      </c>
      <c r="V8" s="77" t="s">
        <v>88</v>
      </c>
      <c r="W8" s="77" t="s">
        <v>89</v>
      </c>
      <c r="X8" s="77" t="s">
        <v>90</v>
      </c>
      <c r="Y8" s="69" t="s">
        <v>405</v>
      </c>
    </row>
    <row r="9" spans="1:25" s="264" customFormat="1" ht="14.25" customHeight="1">
      <c r="A9" s="621" t="s">
        <v>19</v>
      </c>
      <c r="B9" s="622"/>
      <c r="C9" s="522">
        <f>SUM(C11:C20,C22,C25,C28,C31,C35,C41,C46,C52)</f>
        <v>31652</v>
      </c>
      <c r="D9" s="523">
        <f aca="true" t="shared" si="0" ref="D9:I9">SUM(D11:D20,D22,D25,D28,D31,D35,D41,D46,D52)</f>
        <v>22297</v>
      </c>
      <c r="E9" s="523">
        <f t="shared" si="0"/>
        <v>3306</v>
      </c>
      <c r="F9" s="523">
        <f t="shared" si="0"/>
        <v>18991</v>
      </c>
      <c r="G9" s="523">
        <f t="shared" si="0"/>
        <v>2337</v>
      </c>
      <c r="H9" s="523">
        <f t="shared" si="0"/>
        <v>16654</v>
      </c>
      <c r="I9" s="523">
        <f t="shared" si="0"/>
        <v>9355</v>
      </c>
      <c r="J9" s="263"/>
      <c r="K9" s="654" t="s">
        <v>19</v>
      </c>
      <c r="L9" s="655"/>
      <c r="M9" s="522">
        <f>SUM(M11:M20,M22,M25,M28,M31,M35,M41,M46,M52)</f>
        <v>22297</v>
      </c>
      <c r="N9" s="523">
        <f aca="true" t="shared" si="1" ref="N9:Y9">SUM(N11:N20,N22,N25,N28,N31,N35,N41,N46,N52)</f>
        <v>33</v>
      </c>
      <c r="O9" s="523">
        <f t="shared" si="1"/>
        <v>90</v>
      </c>
      <c r="P9" s="523">
        <f t="shared" si="1"/>
        <v>4759</v>
      </c>
      <c r="Q9" s="523">
        <f t="shared" si="1"/>
        <v>7953</v>
      </c>
      <c r="R9" s="523">
        <f t="shared" si="1"/>
        <v>3866</v>
      </c>
      <c r="S9" s="523">
        <f t="shared" si="1"/>
        <v>2048</v>
      </c>
      <c r="T9" s="523">
        <f t="shared" si="1"/>
        <v>1087</v>
      </c>
      <c r="U9" s="523">
        <f t="shared" si="1"/>
        <v>595</v>
      </c>
      <c r="V9" s="523">
        <f t="shared" si="1"/>
        <v>718</v>
      </c>
      <c r="W9" s="523">
        <f t="shared" si="1"/>
        <v>366</v>
      </c>
      <c r="X9" s="523">
        <f t="shared" si="1"/>
        <v>576</v>
      </c>
      <c r="Y9" s="523">
        <f t="shared" si="1"/>
        <v>206</v>
      </c>
    </row>
    <row r="10" spans="1:25" s="264" customFormat="1" ht="14.25" customHeight="1">
      <c r="A10" s="50"/>
      <c r="B10" s="265"/>
      <c r="C10" s="524"/>
      <c r="D10" s="525"/>
      <c r="E10" s="525"/>
      <c r="F10" s="525"/>
      <c r="G10" s="525"/>
      <c r="H10" s="525"/>
      <c r="I10" s="525"/>
      <c r="J10" s="263"/>
      <c r="K10" s="266"/>
      <c r="L10" s="267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</row>
    <row r="11" spans="1:25" s="264" customFormat="1" ht="14.25" customHeight="1">
      <c r="A11" s="623" t="s">
        <v>20</v>
      </c>
      <c r="B11" s="624"/>
      <c r="C11" s="524">
        <f>SUM(D11,I11)</f>
        <v>3647</v>
      </c>
      <c r="D11" s="525">
        <f>SUM(E11:F11)</f>
        <v>2632</v>
      </c>
      <c r="E11" s="525">
        <v>443</v>
      </c>
      <c r="F11" s="525">
        <f>SUM(G11:H11)</f>
        <v>2189</v>
      </c>
      <c r="G11" s="525">
        <v>346</v>
      </c>
      <c r="H11" s="525">
        <v>1843</v>
      </c>
      <c r="I11" s="525">
        <v>1015</v>
      </c>
      <c r="J11" s="263"/>
      <c r="K11" s="639" t="s">
        <v>20</v>
      </c>
      <c r="L11" s="640"/>
      <c r="M11" s="529">
        <f>SUM(N11:Y11)</f>
        <v>2632</v>
      </c>
      <c r="N11" s="82">
        <v>3</v>
      </c>
      <c r="O11" s="82">
        <v>31</v>
      </c>
      <c r="P11" s="82">
        <v>570</v>
      </c>
      <c r="Q11" s="82">
        <v>1012</v>
      </c>
      <c r="R11" s="82">
        <v>511</v>
      </c>
      <c r="S11" s="82">
        <v>203</v>
      </c>
      <c r="T11" s="82">
        <v>111</v>
      </c>
      <c r="U11" s="82">
        <v>55</v>
      </c>
      <c r="V11" s="82">
        <v>64</v>
      </c>
      <c r="W11" s="82">
        <v>25</v>
      </c>
      <c r="X11" s="82">
        <v>31</v>
      </c>
      <c r="Y11" s="82">
        <v>16</v>
      </c>
    </row>
    <row r="12" spans="1:25" s="264" customFormat="1" ht="14.25" customHeight="1">
      <c r="A12" s="623" t="s">
        <v>21</v>
      </c>
      <c r="B12" s="624"/>
      <c r="C12" s="524">
        <f aca="true" t="shared" si="2" ref="C12:C20">SUM(D12,I12)</f>
        <v>3780</v>
      </c>
      <c r="D12" s="525">
        <f aca="true" t="shared" si="3" ref="D12:D20">SUM(E12:F12)</f>
        <v>2489</v>
      </c>
      <c r="E12" s="525">
        <v>295</v>
      </c>
      <c r="F12" s="525">
        <f aca="true" t="shared" si="4" ref="F12:F20">SUM(G12:H12)</f>
        <v>2194</v>
      </c>
      <c r="G12" s="525">
        <v>115</v>
      </c>
      <c r="H12" s="525">
        <v>2079</v>
      </c>
      <c r="I12" s="525">
        <v>1291</v>
      </c>
      <c r="J12" s="263"/>
      <c r="K12" s="639" t="s">
        <v>21</v>
      </c>
      <c r="L12" s="640"/>
      <c r="M12" s="529">
        <f aca="true" t="shared" si="5" ref="M12:M20">SUM(N12:Y12)</f>
        <v>2489</v>
      </c>
      <c r="N12" s="82" t="s">
        <v>11</v>
      </c>
      <c r="O12" s="82">
        <v>1</v>
      </c>
      <c r="P12" s="82">
        <v>743</v>
      </c>
      <c r="Q12" s="82">
        <v>1118</v>
      </c>
      <c r="R12" s="82">
        <v>351</v>
      </c>
      <c r="S12" s="82">
        <v>133</v>
      </c>
      <c r="T12" s="82">
        <v>62</v>
      </c>
      <c r="U12" s="82">
        <v>15</v>
      </c>
      <c r="V12" s="82">
        <v>26</v>
      </c>
      <c r="W12" s="82">
        <v>13</v>
      </c>
      <c r="X12" s="82">
        <v>23</v>
      </c>
      <c r="Y12" s="82">
        <v>4</v>
      </c>
    </row>
    <row r="13" spans="1:25" s="264" customFormat="1" ht="14.25" customHeight="1">
      <c r="A13" s="623" t="s">
        <v>22</v>
      </c>
      <c r="B13" s="624"/>
      <c r="C13" s="524">
        <f t="shared" si="2"/>
        <v>1981</v>
      </c>
      <c r="D13" s="525">
        <f t="shared" si="3"/>
        <v>1634</v>
      </c>
      <c r="E13" s="525">
        <v>191</v>
      </c>
      <c r="F13" s="525">
        <f t="shared" si="4"/>
        <v>1443</v>
      </c>
      <c r="G13" s="525">
        <v>241</v>
      </c>
      <c r="H13" s="525">
        <v>1202</v>
      </c>
      <c r="I13" s="525">
        <v>347</v>
      </c>
      <c r="J13" s="263"/>
      <c r="K13" s="639" t="s">
        <v>22</v>
      </c>
      <c r="L13" s="640"/>
      <c r="M13" s="529">
        <f t="shared" si="5"/>
        <v>1634</v>
      </c>
      <c r="N13" s="82">
        <v>3</v>
      </c>
      <c r="O13" s="82">
        <v>3</v>
      </c>
      <c r="P13" s="82">
        <v>194</v>
      </c>
      <c r="Q13" s="82">
        <v>461</v>
      </c>
      <c r="R13" s="82">
        <v>287</v>
      </c>
      <c r="S13" s="82">
        <v>184</v>
      </c>
      <c r="T13" s="82">
        <v>106</v>
      </c>
      <c r="U13" s="82">
        <v>72</v>
      </c>
      <c r="V13" s="82">
        <v>122</v>
      </c>
      <c r="W13" s="82">
        <v>70</v>
      </c>
      <c r="X13" s="82">
        <v>101</v>
      </c>
      <c r="Y13" s="82">
        <v>31</v>
      </c>
    </row>
    <row r="14" spans="1:25" s="264" customFormat="1" ht="14.25" customHeight="1">
      <c r="A14" s="623" t="s">
        <v>23</v>
      </c>
      <c r="B14" s="624"/>
      <c r="C14" s="524">
        <f t="shared" si="2"/>
        <v>1829</v>
      </c>
      <c r="D14" s="525">
        <f t="shared" si="3"/>
        <v>1101</v>
      </c>
      <c r="E14" s="525">
        <v>215</v>
      </c>
      <c r="F14" s="525">
        <f t="shared" si="4"/>
        <v>886</v>
      </c>
      <c r="G14" s="525">
        <v>66</v>
      </c>
      <c r="H14" s="525">
        <v>820</v>
      </c>
      <c r="I14" s="525">
        <v>728</v>
      </c>
      <c r="J14" s="263"/>
      <c r="K14" s="639" t="s">
        <v>23</v>
      </c>
      <c r="L14" s="640"/>
      <c r="M14" s="529">
        <f t="shared" si="5"/>
        <v>1101</v>
      </c>
      <c r="N14" s="82">
        <v>1</v>
      </c>
      <c r="O14" s="82">
        <v>3</v>
      </c>
      <c r="P14" s="82">
        <v>414</v>
      </c>
      <c r="Q14" s="82">
        <v>491</v>
      </c>
      <c r="R14" s="82">
        <v>103</v>
      </c>
      <c r="S14" s="82">
        <v>46</v>
      </c>
      <c r="T14" s="82">
        <v>18</v>
      </c>
      <c r="U14" s="82">
        <v>10</v>
      </c>
      <c r="V14" s="82">
        <v>2</v>
      </c>
      <c r="W14" s="82">
        <v>6</v>
      </c>
      <c r="X14" s="82">
        <v>5</v>
      </c>
      <c r="Y14" s="82">
        <v>2</v>
      </c>
    </row>
    <row r="15" spans="1:25" s="264" customFormat="1" ht="14.25" customHeight="1">
      <c r="A15" s="623" t="s">
        <v>24</v>
      </c>
      <c r="B15" s="624"/>
      <c r="C15" s="524">
        <f t="shared" si="2"/>
        <v>2186</v>
      </c>
      <c r="D15" s="525">
        <f t="shared" si="3"/>
        <v>1175</v>
      </c>
      <c r="E15" s="525">
        <v>251</v>
      </c>
      <c r="F15" s="525">
        <f t="shared" si="4"/>
        <v>924</v>
      </c>
      <c r="G15" s="525">
        <v>81</v>
      </c>
      <c r="H15" s="525">
        <v>843</v>
      </c>
      <c r="I15" s="525">
        <v>1011</v>
      </c>
      <c r="J15" s="263"/>
      <c r="K15" s="639" t="s">
        <v>24</v>
      </c>
      <c r="L15" s="640"/>
      <c r="M15" s="529">
        <f t="shared" si="5"/>
        <v>1175</v>
      </c>
      <c r="N15" s="82">
        <v>7</v>
      </c>
      <c r="O15" s="82">
        <v>4</v>
      </c>
      <c r="P15" s="82">
        <v>437</v>
      </c>
      <c r="Q15" s="82">
        <v>435</v>
      </c>
      <c r="R15" s="82">
        <v>140</v>
      </c>
      <c r="S15" s="82">
        <v>46</v>
      </c>
      <c r="T15" s="82">
        <v>24</v>
      </c>
      <c r="U15" s="82">
        <v>16</v>
      </c>
      <c r="V15" s="82">
        <v>24</v>
      </c>
      <c r="W15" s="82">
        <v>7</v>
      </c>
      <c r="X15" s="82">
        <v>21</v>
      </c>
      <c r="Y15" s="82">
        <v>14</v>
      </c>
    </row>
    <row r="16" spans="1:25" s="264" customFormat="1" ht="14.25" customHeight="1">
      <c r="A16" s="623" t="s">
        <v>25</v>
      </c>
      <c r="B16" s="624"/>
      <c r="C16" s="524">
        <f t="shared" si="2"/>
        <v>1433</v>
      </c>
      <c r="D16" s="525">
        <f t="shared" si="3"/>
        <v>1275</v>
      </c>
      <c r="E16" s="525">
        <v>122</v>
      </c>
      <c r="F16" s="525">
        <f t="shared" si="4"/>
        <v>1153</v>
      </c>
      <c r="G16" s="525">
        <v>212</v>
      </c>
      <c r="H16" s="525">
        <v>941</v>
      </c>
      <c r="I16" s="525">
        <v>158</v>
      </c>
      <c r="J16" s="263"/>
      <c r="K16" s="639" t="s">
        <v>25</v>
      </c>
      <c r="L16" s="640"/>
      <c r="M16" s="529">
        <f t="shared" si="5"/>
        <v>1275</v>
      </c>
      <c r="N16" s="82">
        <v>1</v>
      </c>
      <c r="O16" s="82">
        <v>2</v>
      </c>
      <c r="P16" s="82">
        <v>66</v>
      </c>
      <c r="Q16" s="82">
        <v>241</v>
      </c>
      <c r="R16" s="82">
        <v>221</v>
      </c>
      <c r="S16" s="82">
        <v>182</v>
      </c>
      <c r="T16" s="82">
        <v>159</v>
      </c>
      <c r="U16" s="82">
        <v>99</v>
      </c>
      <c r="V16" s="82">
        <v>134</v>
      </c>
      <c r="W16" s="82">
        <v>57</v>
      </c>
      <c r="X16" s="82">
        <v>91</v>
      </c>
      <c r="Y16" s="82">
        <v>22</v>
      </c>
    </row>
    <row r="17" spans="1:25" s="264" customFormat="1" ht="14.25" customHeight="1">
      <c r="A17" s="623" t="s">
        <v>26</v>
      </c>
      <c r="B17" s="624"/>
      <c r="C17" s="524">
        <f t="shared" si="2"/>
        <v>1206</v>
      </c>
      <c r="D17" s="525">
        <f t="shared" si="3"/>
        <v>1006</v>
      </c>
      <c r="E17" s="525">
        <v>166</v>
      </c>
      <c r="F17" s="525">
        <f t="shared" si="4"/>
        <v>840</v>
      </c>
      <c r="G17" s="525">
        <v>133</v>
      </c>
      <c r="H17" s="525">
        <v>707</v>
      </c>
      <c r="I17" s="525">
        <v>200</v>
      </c>
      <c r="J17" s="263"/>
      <c r="K17" s="639" t="s">
        <v>26</v>
      </c>
      <c r="L17" s="640"/>
      <c r="M17" s="529">
        <f t="shared" si="5"/>
        <v>1006</v>
      </c>
      <c r="N17" s="82" t="s">
        <v>522</v>
      </c>
      <c r="O17" s="82" t="s">
        <v>522</v>
      </c>
      <c r="P17" s="82">
        <v>113</v>
      </c>
      <c r="Q17" s="82">
        <v>293</v>
      </c>
      <c r="R17" s="82">
        <v>209</v>
      </c>
      <c r="S17" s="83">
        <v>129</v>
      </c>
      <c r="T17" s="82">
        <v>68</v>
      </c>
      <c r="U17" s="82">
        <v>43</v>
      </c>
      <c r="V17" s="82">
        <v>51</v>
      </c>
      <c r="W17" s="82">
        <v>30</v>
      </c>
      <c r="X17" s="82">
        <v>50</v>
      </c>
      <c r="Y17" s="82">
        <v>20</v>
      </c>
    </row>
    <row r="18" spans="1:25" s="264" customFormat="1" ht="14.25" customHeight="1">
      <c r="A18" s="623" t="s">
        <v>293</v>
      </c>
      <c r="B18" s="624"/>
      <c r="C18" s="524">
        <f t="shared" si="2"/>
        <v>844</v>
      </c>
      <c r="D18" s="525">
        <f t="shared" si="3"/>
        <v>566</v>
      </c>
      <c r="E18" s="525">
        <v>71</v>
      </c>
      <c r="F18" s="525">
        <f t="shared" si="4"/>
        <v>495</v>
      </c>
      <c r="G18" s="525">
        <v>41</v>
      </c>
      <c r="H18" s="525">
        <v>454</v>
      </c>
      <c r="I18" s="525">
        <v>278</v>
      </c>
      <c r="J18" s="263"/>
      <c r="K18" s="639" t="s">
        <v>401</v>
      </c>
      <c r="L18" s="640"/>
      <c r="M18" s="529">
        <f t="shared" si="5"/>
        <v>566</v>
      </c>
      <c r="N18" s="82">
        <v>2</v>
      </c>
      <c r="O18" s="82">
        <v>13</v>
      </c>
      <c r="P18" s="82">
        <v>95</v>
      </c>
      <c r="Q18" s="82">
        <v>190</v>
      </c>
      <c r="R18" s="82">
        <v>121</v>
      </c>
      <c r="S18" s="82">
        <v>54</v>
      </c>
      <c r="T18" s="82">
        <v>21</v>
      </c>
      <c r="U18" s="82">
        <v>17</v>
      </c>
      <c r="V18" s="82">
        <v>25</v>
      </c>
      <c r="W18" s="82">
        <v>12</v>
      </c>
      <c r="X18" s="82">
        <v>10</v>
      </c>
      <c r="Y18" s="82">
        <v>6</v>
      </c>
    </row>
    <row r="19" spans="1:25" s="264" customFormat="1" ht="14.25" customHeight="1">
      <c r="A19" s="623" t="s">
        <v>67</v>
      </c>
      <c r="B19" s="624"/>
      <c r="C19" s="524">
        <f t="shared" si="2"/>
        <v>2433</v>
      </c>
      <c r="D19" s="525">
        <f t="shared" si="3"/>
        <v>2001</v>
      </c>
      <c r="E19" s="525">
        <v>183</v>
      </c>
      <c r="F19" s="525">
        <f t="shared" si="4"/>
        <v>1818</v>
      </c>
      <c r="G19" s="525">
        <v>297</v>
      </c>
      <c r="H19" s="525">
        <v>1521</v>
      </c>
      <c r="I19" s="525">
        <v>432</v>
      </c>
      <c r="J19" s="263"/>
      <c r="K19" s="639" t="s">
        <v>67</v>
      </c>
      <c r="L19" s="640"/>
      <c r="M19" s="529">
        <f t="shared" si="5"/>
        <v>2001</v>
      </c>
      <c r="N19" s="82">
        <v>4</v>
      </c>
      <c r="O19" s="82">
        <v>19</v>
      </c>
      <c r="P19" s="82">
        <v>222</v>
      </c>
      <c r="Q19" s="82">
        <v>549</v>
      </c>
      <c r="R19" s="82">
        <v>450</v>
      </c>
      <c r="S19" s="82">
        <v>334</v>
      </c>
      <c r="T19" s="82">
        <v>154</v>
      </c>
      <c r="U19" s="82">
        <v>82</v>
      </c>
      <c r="V19" s="82">
        <v>65</v>
      </c>
      <c r="W19" s="82">
        <v>34</v>
      </c>
      <c r="X19" s="82">
        <v>57</v>
      </c>
      <c r="Y19" s="82">
        <v>31</v>
      </c>
    </row>
    <row r="20" spans="1:25" s="264" customFormat="1" ht="14.25" customHeight="1">
      <c r="A20" s="623" t="s">
        <v>68</v>
      </c>
      <c r="B20" s="624"/>
      <c r="C20" s="524">
        <f t="shared" si="2"/>
        <v>937</v>
      </c>
      <c r="D20" s="525">
        <f t="shared" si="3"/>
        <v>762</v>
      </c>
      <c r="E20" s="525">
        <v>77</v>
      </c>
      <c r="F20" s="525">
        <f t="shared" si="4"/>
        <v>685</v>
      </c>
      <c r="G20" s="525">
        <v>88</v>
      </c>
      <c r="H20" s="525">
        <v>597</v>
      </c>
      <c r="I20" s="525">
        <v>175</v>
      </c>
      <c r="J20" s="263"/>
      <c r="K20" s="639" t="s">
        <v>68</v>
      </c>
      <c r="L20" s="640"/>
      <c r="M20" s="529">
        <f t="shared" si="5"/>
        <v>762</v>
      </c>
      <c r="N20" s="82" t="s">
        <v>522</v>
      </c>
      <c r="O20" s="82">
        <v>2</v>
      </c>
      <c r="P20" s="82">
        <v>99</v>
      </c>
      <c r="Q20" s="82">
        <v>207</v>
      </c>
      <c r="R20" s="82">
        <v>151</v>
      </c>
      <c r="S20" s="82">
        <v>109</v>
      </c>
      <c r="T20" s="82">
        <v>55</v>
      </c>
      <c r="U20" s="82">
        <v>39</v>
      </c>
      <c r="V20" s="82">
        <v>29</v>
      </c>
      <c r="W20" s="82">
        <v>21</v>
      </c>
      <c r="X20" s="82">
        <v>36</v>
      </c>
      <c r="Y20" s="82">
        <v>14</v>
      </c>
    </row>
    <row r="21" spans="1:25" s="264" customFormat="1" ht="18" customHeight="1">
      <c r="A21" s="50"/>
      <c r="B21" s="265"/>
      <c r="C21" s="524"/>
      <c r="D21" s="525"/>
      <c r="E21" s="525"/>
      <c r="F21" s="525"/>
      <c r="G21" s="525"/>
      <c r="H21" s="525"/>
      <c r="I21" s="525"/>
      <c r="J21" s="263"/>
      <c r="K21" s="266"/>
      <c r="L21" s="267"/>
      <c r="M21" s="81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s="264" customFormat="1" ht="18" customHeight="1">
      <c r="A22" s="639" t="s">
        <v>465</v>
      </c>
      <c r="B22" s="640"/>
      <c r="C22" s="524">
        <f aca="true" t="shared" si="6" ref="C22:I22">SUM(C23)</f>
        <v>82</v>
      </c>
      <c r="D22" s="525">
        <f t="shared" si="6"/>
        <v>56</v>
      </c>
      <c r="E22" s="525">
        <f t="shared" si="6"/>
        <v>3</v>
      </c>
      <c r="F22" s="525">
        <f t="shared" si="6"/>
        <v>53</v>
      </c>
      <c r="G22" s="525">
        <f t="shared" si="6"/>
        <v>4</v>
      </c>
      <c r="H22" s="525">
        <f t="shared" si="6"/>
        <v>49</v>
      </c>
      <c r="I22" s="525">
        <f t="shared" si="6"/>
        <v>26</v>
      </c>
      <c r="J22" s="263"/>
      <c r="K22" s="639" t="s">
        <v>27</v>
      </c>
      <c r="L22" s="640"/>
      <c r="M22" s="525">
        <f>SUM(M23)</f>
        <v>56</v>
      </c>
      <c r="N22" s="82" t="s">
        <v>522</v>
      </c>
      <c r="O22" s="525">
        <f aca="true" t="shared" si="7" ref="O22:U22">SUM(O23)</f>
        <v>1</v>
      </c>
      <c r="P22" s="525">
        <f t="shared" si="7"/>
        <v>18</v>
      </c>
      <c r="Q22" s="525">
        <f t="shared" si="7"/>
        <v>25</v>
      </c>
      <c r="R22" s="525">
        <f t="shared" si="7"/>
        <v>6</v>
      </c>
      <c r="S22" s="525">
        <f t="shared" si="7"/>
        <v>2</v>
      </c>
      <c r="T22" s="525">
        <f t="shared" si="7"/>
        <v>1</v>
      </c>
      <c r="U22" s="525">
        <f t="shared" si="7"/>
        <v>1</v>
      </c>
      <c r="V22" s="82" t="s">
        <v>522</v>
      </c>
      <c r="W22" s="82" t="s">
        <v>522</v>
      </c>
      <c r="X22" s="525">
        <f>SUM(X23)</f>
        <v>2</v>
      </c>
      <c r="Y22" s="82" t="s">
        <v>522</v>
      </c>
    </row>
    <row r="23" spans="1:25" ht="14.25" customHeight="1">
      <c r="A23" s="84"/>
      <c r="B23" s="85" t="s">
        <v>29</v>
      </c>
      <c r="C23" s="517">
        <f>SUM(D23,I23)</f>
        <v>82</v>
      </c>
      <c r="D23" s="518">
        <f>SUM(E23:F23)</f>
        <v>56</v>
      </c>
      <c r="E23" s="518">
        <v>3</v>
      </c>
      <c r="F23" s="518">
        <f>SUM(G23:H23)</f>
        <v>53</v>
      </c>
      <c r="G23" s="518">
        <v>4</v>
      </c>
      <c r="H23" s="518">
        <v>49</v>
      </c>
      <c r="I23" s="518">
        <v>26</v>
      </c>
      <c r="J23" s="40"/>
      <c r="K23" s="84"/>
      <c r="L23" s="85" t="s">
        <v>29</v>
      </c>
      <c r="M23" s="526">
        <f>SUM(N23:Y23)</f>
        <v>56</v>
      </c>
      <c r="N23" s="87" t="s">
        <v>382</v>
      </c>
      <c r="O23" s="73">
        <v>1</v>
      </c>
      <c r="P23" s="73">
        <v>18</v>
      </c>
      <c r="Q23" s="73">
        <v>25</v>
      </c>
      <c r="R23" s="73">
        <v>6</v>
      </c>
      <c r="S23" s="73">
        <v>2</v>
      </c>
      <c r="T23" s="73">
        <v>1</v>
      </c>
      <c r="U23" s="73">
        <v>1</v>
      </c>
      <c r="V23" s="87" t="s">
        <v>382</v>
      </c>
      <c r="W23" s="87" t="s">
        <v>382</v>
      </c>
      <c r="X23" s="73">
        <v>2</v>
      </c>
      <c r="Y23" s="87" t="s">
        <v>382</v>
      </c>
    </row>
    <row r="24" spans="1:25" ht="14.25" customHeight="1">
      <c r="A24" s="84"/>
      <c r="B24" s="74"/>
      <c r="C24" s="312"/>
      <c r="D24" s="40"/>
      <c r="E24" s="40"/>
      <c r="F24" s="40"/>
      <c r="G24" s="40"/>
      <c r="H24" s="40"/>
      <c r="I24" s="40"/>
      <c r="J24" s="40"/>
      <c r="K24" s="84"/>
      <c r="L24" s="74"/>
      <c r="M24" s="527"/>
      <c r="N24" s="87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</row>
    <row r="25" spans="1:25" s="264" customFormat="1" ht="14.25" customHeight="1">
      <c r="A25" s="639" t="s">
        <v>31</v>
      </c>
      <c r="B25" s="640"/>
      <c r="C25" s="524">
        <f aca="true" t="shared" si="8" ref="C25:I25">SUM(C26)</f>
        <v>388</v>
      </c>
      <c r="D25" s="525">
        <f t="shared" si="8"/>
        <v>347</v>
      </c>
      <c r="E25" s="525">
        <f t="shared" si="8"/>
        <v>29</v>
      </c>
      <c r="F25" s="525">
        <f t="shared" si="8"/>
        <v>318</v>
      </c>
      <c r="G25" s="525">
        <f t="shared" si="8"/>
        <v>46</v>
      </c>
      <c r="H25" s="525">
        <f t="shared" si="8"/>
        <v>272</v>
      </c>
      <c r="I25" s="525">
        <f t="shared" si="8"/>
        <v>41</v>
      </c>
      <c r="J25" s="263"/>
      <c r="K25" s="639" t="s">
        <v>31</v>
      </c>
      <c r="L25" s="640"/>
      <c r="M25" s="525">
        <f>SUM(M26)</f>
        <v>347</v>
      </c>
      <c r="N25" s="82" t="s">
        <v>522</v>
      </c>
      <c r="O25" s="525">
        <f aca="true" t="shared" si="9" ref="O25:Y25">SUM(O26)</f>
        <v>1</v>
      </c>
      <c r="P25" s="525">
        <f t="shared" si="9"/>
        <v>25</v>
      </c>
      <c r="Q25" s="525">
        <f t="shared" si="9"/>
        <v>71</v>
      </c>
      <c r="R25" s="525">
        <f t="shared" si="9"/>
        <v>83</v>
      </c>
      <c r="S25" s="525">
        <f t="shared" si="9"/>
        <v>59</v>
      </c>
      <c r="T25" s="525">
        <f t="shared" si="9"/>
        <v>34</v>
      </c>
      <c r="U25" s="525">
        <f t="shared" si="9"/>
        <v>20</v>
      </c>
      <c r="V25" s="525">
        <f t="shared" si="9"/>
        <v>17</v>
      </c>
      <c r="W25" s="525">
        <f t="shared" si="9"/>
        <v>16</v>
      </c>
      <c r="X25" s="525">
        <f t="shared" si="9"/>
        <v>19</v>
      </c>
      <c r="Y25" s="525">
        <f t="shared" si="9"/>
        <v>2</v>
      </c>
    </row>
    <row r="26" spans="1:25" ht="14.25" customHeight="1">
      <c r="A26" s="84"/>
      <c r="B26" s="85" t="s">
        <v>32</v>
      </c>
      <c r="C26" s="517">
        <f>SUM(D26,I26)</f>
        <v>388</v>
      </c>
      <c r="D26" s="518">
        <f>SUM(E26:F26)</f>
        <v>347</v>
      </c>
      <c r="E26" s="518">
        <v>29</v>
      </c>
      <c r="F26" s="518">
        <f>SUM(G26:H26)</f>
        <v>318</v>
      </c>
      <c r="G26" s="518">
        <v>46</v>
      </c>
      <c r="H26" s="518">
        <v>272</v>
      </c>
      <c r="I26" s="518">
        <v>41</v>
      </c>
      <c r="J26" s="40"/>
      <c r="K26" s="84"/>
      <c r="L26" s="85" t="s">
        <v>32</v>
      </c>
      <c r="M26" s="526">
        <f>SUM(N26:Y26)</f>
        <v>347</v>
      </c>
      <c r="N26" s="87" t="s">
        <v>382</v>
      </c>
      <c r="O26" s="87">
        <v>1</v>
      </c>
      <c r="P26" s="87">
        <v>25</v>
      </c>
      <c r="Q26" s="87">
        <v>71</v>
      </c>
      <c r="R26" s="87">
        <v>83</v>
      </c>
      <c r="S26" s="87">
        <v>59</v>
      </c>
      <c r="T26" s="87">
        <v>34</v>
      </c>
      <c r="U26" s="87">
        <v>20</v>
      </c>
      <c r="V26" s="87">
        <v>17</v>
      </c>
      <c r="W26" s="87">
        <v>16</v>
      </c>
      <c r="X26" s="87">
        <v>19</v>
      </c>
      <c r="Y26" s="87">
        <v>2</v>
      </c>
    </row>
    <row r="27" spans="1:25" ht="14.25" customHeight="1">
      <c r="A27" s="84"/>
      <c r="B27" s="74"/>
      <c r="C27" s="517"/>
      <c r="D27" s="518"/>
      <c r="E27" s="518"/>
      <c r="F27" s="518"/>
      <c r="G27" s="518"/>
      <c r="H27" s="518"/>
      <c r="I27" s="518"/>
      <c r="J27" s="40"/>
      <c r="K27" s="84"/>
      <c r="L27" s="74"/>
      <c r="M27" s="52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</row>
    <row r="28" spans="1:25" s="264" customFormat="1" ht="14.25" customHeight="1">
      <c r="A28" s="639" t="s">
        <v>33</v>
      </c>
      <c r="B28" s="640"/>
      <c r="C28" s="524">
        <f aca="true" t="shared" si="10" ref="C28:I28">SUM(C29)</f>
        <v>343</v>
      </c>
      <c r="D28" s="525">
        <f t="shared" si="10"/>
        <v>231</v>
      </c>
      <c r="E28" s="525">
        <f t="shared" si="10"/>
        <v>17</v>
      </c>
      <c r="F28" s="525">
        <f t="shared" si="10"/>
        <v>214</v>
      </c>
      <c r="G28" s="525">
        <f t="shared" si="10"/>
        <v>11</v>
      </c>
      <c r="H28" s="525">
        <f t="shared" si="10"/>
        <v>203</v>
      </c>
      <c r="I28" s="525">
        <f t="shared" si="10"/>
        <v>112</v>
      </c>
      <c r="J28" s="263"/>
      <c r="K28" s="639" t="s">
        <v>33</v>
      </c>
      <c r="L28" s="640"/>
      <c r="M28" s="525">
        <f>SUM(M29)</f>
        <v>231</v>
      </c>
      <c r="N28" s="82" t="s">
        <v>522</v>
      </c>
      <c r="O28" s="82" t="s">
        <v>522</v>
      </c>
      <c r="P28" s="525">
        <f aca="true" t="shared" si="11" ref="P28:X28">SUM(P29)</f>
        <v>51</v>
      </c>
      <c r="Q28" s="525">
        <f t="shared" si="11"/>
        <v>76</v>
      </c>
      <c r="R28" s="525">
        <f t="shared" si="11"/>
        <v>49</v>
      </c>
      <c r="S28" s="525">
        <f t="shared" si="11"/>
        <v>34</v>
      </c>
      <c r="T28" s="525">
        <f t="shared" si="11"/>
        <v>11</v>
      </c>
      <c r="U28" s="525">
        <f t="shared" si="11"/>
        <v>4</v>
      </c>
      <c r="V28" s="525">
        <f t="shared" si="11"/>
        <v>3</v>
      </c>
      <c r="W28" s="525">
        <f t="shared" si="11"/>
        <v>1</v>
      </c>
      <c r="X28" s="525">
        <f t="shared" si="11"/>
        <v>2</v>
      </c>
      <c r="Y28" s="82" t="s">
        <v>522</v>
      </c>
    </row>
    <row r="29" spans="1:25" ht="14.25" customHeight="1">
      <c r="A29" s="84"/>
      <c r="B29" s="85" t="s">
        <v>34</v>
      </c>
      <c r="C29" s="517">
        <f>SUM(D29,I29)</f>
        <v>343</v>
      </c>
      <c r="D29" s="518">
        <f>SUM(E29:F29)</f>
        <v>231</v>
      </c>
      <c r="E29" s="518">
        <v>17</v>
      </c>
      <c r="F29" s="518">
        <f>SUM(G29:H29)</f>
        <v>214</v>
      </c>
      <c r="G29" s="518">
        <v>11</v>
      </c>
      <c r="H29" s="518">
        <v>203</v>
      </c>
      <c r="I29" s="518">
        <v>112</v>
      </c>
      <c r="J29" s="40"/>
      <c r="K29" s="84"/>
      <c r="L29" s="85" t="s">
        <v>34</v>
      </c>
      <c r="M29" s="526">
        <f>SUM(N29:Y29)</f>
        <v>231</v>
      </c>
      <c r="N29" s="87" t="s">
        <v>382</v>
      </c>
      <c r="O29" s="87" t="s">
        <v>382</v>
      </c>
      <c r="P29" s="87">
        <v>51</v>
      </c>
      <c r="Q29" s="87">
        <v>76</v>
      </c>
      <c r="R29" s="87">
        <v>49</v>
      </c>
      <c r="S29" s="87">
        <v>34</v>
      </c>
      <c r="T29" s="87">
        <v>11</v>
      </c>
      <c r="U29" s="87">
        <v>4</v>
      </c>
      <c r="V29" s="87">
        <v>3</v>
      </c>
      <c r="W29" s="87">
        <v>1</v>
      </c>
      <c r="X29" s="87">
        <v>2</v>
      </c>
      <c r="Y29" s="87" t="s">
        <v>382</v>
      </c>
    </row>
    <row r="30" spans="1:25" ht="14.25" customHeight="1">
      <c r="A30" s="84"/>
      <c r="B30" s="74"/>
      <c r="C30" s="312"/>
      <c r="D30" s="40"/>
      <c r="E30" s="40"/>
      <c r="F30" s="40"/>
      <c r="G30" s="40"/>
      <c r="H30" s="40"/>
      <c r="I30" s="40"/>
      <c r="J30" s="40"/>
      <c r="K30" s="84"/>
      <c r="L30" s="74"/>
      <c r="M30" s="52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</row>
    <row r="31" spans="1:25" s="264" customFormat="1" ht="14.25" customHeight="1">
      <c r="A31" s="639" t="s">
        <v>35</v>
      </c>
      <c r="B31" s="640"/>
      <c r="C31" s="524">
        <f aca="true" t="shared" si="12" ref="C31:I31">SUM(C32:C33)</f>
        <v>1495</v>
      </c>
      <c r="D31" s="525">
        <f t="shared" si="12"/>
        <v>1067</v>
      </c>
      <c r="E31" s="525">
        <f t="shared" si="12"/>
        <v>160</v>
      </c>
      <c r="F31" s="525">
        <f t="shared" si="12"/>
        <v>907</v>
      </c>
      <c r="G31" s="525">
        <f t="shared" si="12"/>
        <v>99</v>
      </c>
      <c r="H31" s="525">
        <f t="shared" si="12"/>
        <v>808</v>
      </c>
      <c r="I31" s="525">
        <f t="shared" si="12"/>
        <v>428</v>
      </c>
      <c r="J31" s="263"/>
      <c r="K31" s="639" t="s">
        <v>35</v>
      </c>
      <c r="L31" s="640"/>
      <c r="M31" s="525">
        <f>SUM(M32:M33)</f>
        <v>1067</v>
      </c>
      <c r="N31" s="525">
        <f>SUM(N32:N33)</f>
        <v>1</v>
      </c>
      <c r="O31" s="82" t="s">
        <v>522</v>
      </c>
      <c r="P31" s="525">
        <f aca="true" t="shared" si="13" ref="P31:Y31">SUM(P32:P33)</f>
        <v>187</v>
      </c>
      <c r="Q31" s="525">
        <f t="shared" si="13"/>
        <v>425</v>
      </c>
      <c r="R31" s="525">
        <f t="shared" si="13"/>
        <v>231</v>
      </c>
      <c r="S31" s="525">
        <f t="shared" si="13"/>
        <v>105</v>
      </c>
      <c r="T31" s="525">
        <f t="shared" si="13"/>
        <v>37</v>
      </c>
      <c r="U31" s="525">
        <f t="shared" si="13"/>
        <v>18</v>
      </c>
      <c r="V31" s="525">
        <f t="shared" si="13"/>
        <v>22</v>
      </c>
      <c r="W31" s="525">
        <f t="shared" si="13"/>
        <v>7</v>
      </c>
      <c r="X31" s="525">
        <f t="shared" si="13"/>
        <v>24</v>
      </c>
      <c r="Y31" s="525">
        <f t="shared" si="13"/>
        <v>10</v>
      </c>
    </row>
    <row r="32" spans="1:25" ht="14.25" customHeight="1">
      <c r="A32" s="84"/>
      <c r="B32" s="85" t="s">
        <v>36</v>
      </c>
      <c r="C32" s="517">
        <f>SUM(D32,I32)</f>
        <v>1282</v>
      </c>
      <c r="D32" s="518">
        <f>SUM(E32:F32)</f>
        <v>979</v>
      </c>
      <c r="E32" s="518">
        <v>144</v>
      </c>
      <c r="F32" s="518">
        <f>SUM(G32:H32)</f>
        <v>835</v>
      </c>
      <c r="G32" s="518">
        <v>88</v>
      </c>
      <c r="H32" s="518">
        <v>747</v>
      </c>
      <c r="I32" s="518">
        <v>303</v>
      </c>
      <c r="J32" s="40"/>
      <c r="K32" s="84"/>
      <c r="L32" s="85" t="s">
        <v>36</v>
      </c>
      <c r="M32" s="526">
        <f>SUM(N32:Y32)</f>
        <v>979</v>
      </c>
      <c r="N32" s="73">
        <v>1</v>
      </c>
      <c r="O32" s="87" t="s">
        <v>382</v>
      </c>
      <c r="P32" s="73">
        <v>153</v>
      </c>
      <c r="Q32" s="73">
        <v>403</v>
      </c>
      <c r="R32" s="73">
        <v>223</v>
      </c>
      <c r="S32" s="73">
        <v>102</v>
      </c>
      <c r="T32" s="73">
        <v>34</v>
      </c>
      <c r="U32" s="73">
        <v>17</v>
      </c>
      <c r="V32" s="73">
        <v>20</v>
      </c>
      <c r="W32" s="73">
        <v>6</v>
      </c>
      <c r="X32" s="73">
        <v>16</v>
      </c>
      <c r="Y32" s="73">
        <v>4</v>
      </c>
    </row>
    <row r="33" spans="1:25" ht="14.25" customHeight="1">
      <c r="A33" s="84"/>
      <c r="B33" s="85" t="s">
        <v>37</v>
      </c>
      <c r="C33" s="517">
        <f>SUM(D33,I33)</f>
        <v>213</v>
      </c>
      <c r="D33" s="518">
        <f>SUM(E33:F33)</f>
        <v>88</v>
      </c>
      <c r="E33" s="518">
        <v>16</v>
      </c>
      <c r="F33" s="518">
        <f>SUM(G33:H33)</f>
        <v>72</v>
      </c>
      <c r="G33" s="518">
        <v>11</v>
      </c>
      <c r="H33" s="518">
        <v>61</v>
      </c>
      <c r="I33" s="518">
        <v>125</v>
      </c>
      <c r="J33" s="40"/>
      <c r="K33" s="84"/>
      <c r="L33" s="85" t="s">
        <v>37</v>
      </c>
      <c r="M33" s="526">
        <f>SUM(N33:Y33)</f>
        <v>88</v>
      </c>
      <c r="N33" s="87" t="s">
        <v>382</v>
      </c>
      <c r="O33" s="73" t="s">
        <v>382</v>
      </c>
      <c r="P33" s="87">
        <v>34</v>
      </c>
      <c r="Q33" s="87">
        <v>22</v>
      </c>
      <c r="R33" s="87">
        <v>8</v>
      </c>
      <c r="S33" s="87">
        <v>3</v>
      </c>
      <c r="T33" s="87">
        <v>3</v>
      </c>
      <c r="U33" s="87">
        <v>1</v>
      </c>
      <c r="V33" s="87">
        <v>2</v>
      </c>
      <c r="W33" s="87">
        <v>1</v>
      </c>
      <c r="X33" s="87">
        <v>8</v>
      </c>
      <c r="Y33" s="87">
        <v>6</v>
      </c>
    </row>
    <row r="34" spans="1:25" ht="14.25" customHeight="1">
      <c r="A34" s="84"/>
      <c r="B34" s="74"/>
      <c r="C34" s="312"/>
      <c r="D34" s="40"/>
      <c r="E34" s="40"/>
      <c r="F34" s="40"/>
      <c r="G34" s="40"/>
      <c r="H34" s="40"/>
      <c r="I34" s="40"/>
      <c r="J34" s="40"/>
      <c r="K34" s="84"/>
      <c r="L34" s="74"/>
      <c r="M34" s="52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</row>
    <row r="35" spans="1:25" s="264" customFormat="1" ht="14.25" customHeight="1">
      <c r="A35" s="639" t="s">
        <v>38</v>
      </c>
      <c r="B35" s="640"/>
      <c r="C35" s="524">
        <f aca="true" t="shared" si="14" ref="C35:I35">SUM(C36:C39)</f>
        <v>3508</v>
      </c>
      <c r="D35" s="525">
        <f t="shared" si="14"/>
        <v>2552</v>
      </c>
      <c r="E35" s="525">
        <f t="shared" si="14"/>
        <v>376</v>
      </c>
      <c r="F35" s="525">
        <f t="shared" si="14"/>
        <v>2176</v>
      </c>
      <c r="G35" s="525">
        <f t="shared" si="14"/>
        <v>245</v>
      </c>
      <c r="H35" s="525">
        <f t="shared" si="14"/>
        <v>1931</v>
      </c>
      <c r="I35" s="525">
        <f t="shared" si="14"/>
        <v>956</v>
      </c>
      <c r="J35" s="263"/>
      <c r="K35" s="639" t="s">
        <v>38</v>
      </c>
      <c r="L35" s="640"/>
      <c r="M35" s="525">
        <f aca="true" t="shared" si="15" ref="M35:Y35">SUM(M36:M39)</f>
        <v>2552</v>
      </c>
      <c r="N35" s="525">
        <f t="shared" si="15"/>
        <v>1</v>
      </c>
      <c r="O35" s="525">
        <f t="shared" si="15"/>
        <v>3</v>
      </c>
      <c r="P35" s="525">
        <f t="shared" si="15"/>
        <v>497</v>
      </c>
      <c r="Q35" s="525">
        <f t="shared" si="15"/>
        <v>943</v>
      </c>
      <c r="R35" s="525">
        <f t="shared" si="15"/>
        <v>525</v>
      </c>
      <c r="S35" s="525">
        <f t="shared" si="15"/>
        <v>236</v>
      </c>
      <c r="T35" s="525">
        <f t="shared" si="15"/>
        <v>117</v>
      </c>
      <c r="U35" s="525">
        <f t="shared" si="15"/>
        <v>52</v>
      </c>
      <c r="V35" s="525">
        <f t="shared" si="15"/>
        <v>75</v>
      </c>
      <c r="W35" s="525">
        <f t="shared" si="15"/>
        <v>32</v>
      </c>
      <c r="X35" s="525">
        <f t="shared" si="15"/>
        <v>56</v>
      </c>
      <c r="Y35" s="525">
        <f t="shared" si="15"/>
        <v>15</v>
      </c>
    </row>
    <row r="36" spans="1:25" ht="14.25" customHeight="1">
      <c r="A36" s="67"/>
      <c r="B36" s="85" t="s">
        <v>39</v>
      </c>
      <c r="C36" s="517">
        <f>SUM(D36,I36)</f>
        <v>1003</v>
      </c>
      <c r="D36" s="518">
        <f>SUM(E36:F36)</f>
        <v>654</v>
      </c>
      <c r="E36" s="518">
        <v>120</v>
      </c>
      <c r="F36" s="518">
        <f>SUM(G36:H36)</f>
        <v>534</v>
      </c>
      <c r="G36" s="518">
        <v>68</v>
      </c>
      <c r="H36" s="518">
        <v>466</v>
      </c>
      <c r="I36" s="518">
        <v>349</v>
      </c>
      <c r="J36" s="40"/>
      <c r="L36" s="85" t="s">
        <v>39</v>
      </c>
      <c r="M36" s="526">
        <f>SUM(N36:Y36)</f>
        <v>654</v>
      </c>
      <c r="N36" s="73">
        <v>1</v>
      </c>
      <c r="O36" s="73" t="s">
        <v>382</v>
      </c>
      <c r="P36" s="73">
        <v>154</v>
      </c>
      <c r="Q36" s="73">
        <v>270</v>
      </c>
      <c r="R36" s="73">
        <v>106</v>
      </c>
      <c r="S36" s="73">
        <v>52</v>
      </c>
      <c r="T36" s="73">
        <v>31</v>
      </c>
      <c r="U36" s="73">
        <v>11</v>
      </c>
      <c r="V36" s="73">
        <v>12</v>
      </c>
      <c r="W36" s="73">
        <v>6</v>
      </c>
      <c r="X36" s="73">
        <v>11</v>
      </c>
      <c r="Y36" s="73" t="s">
        <v>382</v>
      </c>
    </row>
    <row r="37" spans="1:25" ht="14.25" customHeight="1">
      <c r="A37" s="67"/>
      <c r="B37" s="85" t="s">
        <v>40</v>
      </c>
      <c r="C37" s="517">
        <f>SUM(D37,I37)</f>
        <v>540</v>
      </c>
      <c r="D37" s="518">
        <f>SUM(E37:F37)</f>
        <v>397</v>
      </c>
      <c r="E37" s="518">
        <v>65</v>
      </c>
      <c r="F37" s="518">
        <f>SUM(G37:H37)</f>
        <v>332</v>
      </c>
      <c r="G37" s="518">
        <v>42</v>
      </c>
      <c r="H37" s="518">
        <v>290</v>
      </c>
      <c r="I37" s="518">
        <v>143</v>
      </c>
      <c r="J37" s="40"/>
      <c r="L37" s="85" t="s">
        <v>40</v>
      </c>
      <c r="M37" s="526">
        <f>SUM(N37:Y37)</f>
        <v>397</v>
      </c>
      <c r="N37" s="87" t="s">
        <v>382</v>
      </c>
      <c r="O37" s="87">
        <v>3</v>
      </c>
      <c r="P37" s="87">
        <v>91</v>
      </c>
      <c r="Q37" s="87">
        <v>135</v>
      </c>
      <c r="R37" s="87">
        <v>74</v>
      </c>
      <c r="S37" s="87">
        <v>37</v>
      </c>
      <c r="T37" s="87">
        <v>24</v>
      </c>
      <c r="U37" s="87">
        <v>7</v>
      </c>
      <c r="V37" s="87">
        <v>8</v>
      </c>
      <c r="W37" s="87">
        <v>6</v>
      </c>
      <c r="X37" s="87">
        <v>7</v>
      </c>
      <c r="Y37" s="87">
        <v>5</v>
      </c>
    </row>
    <row r="38" spans="1:25" ht="14.25" customHeight="1">
      <c r="A38" s="67"/>
      <c r="B38" s="85" t="s">
        <v>41</v>
      </c>
      <c r="C38" s="517">
        <f>SUM(D38,I38)</f>
        <v>1491</v>
      </c>
      <c r="D38" s="518">
        <f>SUM(E38:F38)</f>
        <v>1132</v>
      </c>
      <c r="E38" s="518">
        <v>137</v>
      </c>
      <c r="F38" s="518">
        <f>SUM(G38:H38)</f>
        <v>995</v>
      </c>
      <c r="G38" s="518">
        <v>86</v>
      </c>
      <c r="H38" s="518">
        <v>909</v>
      </c>
      <c r="I38" s="518">
        <v>359</v>
      </c>
      <c r="J38" s="40"/>
      <c r="L38" s="85" t="s">
        <v>41</v>
      </c>
      <c r="M38" s="526">
        <f>SUM(N38:Y38)</f>
        <v>1132</v>
      </c>
      <c r="N38" s="87" t="s">
        <v>382</v>
      </c>
      <c r="O38" s="87" t="s">
        <v>382</v>
      </c>
      <c r="P38" s="87">
        <v>198</v>
      </c>
      <c r="Q38" s="87">
        <v>412</v>
      </c>
      <c r="R38" s="87">
        <v>271</v>
      </c>
      <c r="S38" s="87">
        <v>109</v>
      </c>
      <c r="T38" s="87">
        <v>43</v>
      </c>
      <c r="U38" s="87">
        <v>21</v>
      </c>
      <c r="V38" s="87">
        <v>39</v>
      </c>
      <c r="W38" s="87">
        <v>17</v>
      </c>
      <c r="X38" s="87">
        <v>16</v>
      </c>
      <c r="Y38" s="87">
        <v>6</v>
      </c>
    </row>
    <row r="39" spans="1:25" ht="14.25" customHeight="1">
      <c r="A39" s="67"/>
      <c r="B39" s="85" t="s">
        <v>42</v>
      </c>
      <c r="C39" s="517">
        <f>SUM(D39,I39)</f>
        <v>474</v>
      </c>
      <c r="D39" s="518">
        <f>SUM(E39:F39)</f>
        <v>369</v>
      </c>
      <c r="E39" s="518">
        <v>54</v>
      </c>
      <c r="F39" s="518">
        <f>SUM(G39:H39)</f>
        <v>315</v>
      </c>
      <c r="G39" s="518">
        <v>49</v>
      </c>
      <c r="H39" s="518">
        <v>266</v>
      </c>
      <c r="I39" s="518">
        <v>105</v>
      </c>
      <c r="J39" s="40"/>
      <c r="L39" s="85" t="s">
        <v>42</v>
      </c>
      <c r="M39" s="526">
        <f>SUM(N39:Y39)</f>
        <v>369</v>
      </c>
      <c r="N39" s="87" t="s">
        <v>382</v>
      </c>
      <c r="O39" s="87" t="s">
        <v>382</v>
      </c>
      <c r="P39" s="87">
        <v>54</v>
      </c>
      <c r="Q39" s="87">
        <v>126</v>
      </c>
      <c r="R39" s="87">
        <v>74</v>
      </c>
      <c r="S39" s="87">
        <v>38</v>
      </c>
      <c r="T39" s="87">
        <v>19</v>
      </c>
      <c r="U39" s="87">
        <v>13</v>
      </c>
      <c r="V39" s="87">
        <v>16</v>
      </c>
      <c r="W39" s="87">
        <v>3</v>
      </c>
      <c r="X39" s="87">
        <v>22</v>
      </c>
      <c r="Y39" s="87">
        <v>4</v>
      </c>
    </row>
    <row r="40" spans="1:25" ht="18" customHeight="1">
      <c r="A40" s="67"/>
      <c r="B40" s="74"/>
      <c r="C40" s="312"/>
      <c r="D40" s="40"/>
      <c r="E40" s="40"/>
      <c r="F40" s="40"/>
      <c r="G40" s="40"/>
      <c r="H40" s="40"/>
      <c r="I40" s="40"/>
      <c r="J40" s="40"/>
      <c r="L40" s="74"/>
      <c r="M40" s="52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</row>
    <row r="41" spans="1:25" s="264" customFormat="1" ht="18" customHeight="1">
      <c r="A41" s="639" t="s">
        <v>46</v>
      </c>
      <c r="B41" s="640"/>
      <c r="C41" s="524">
        <f aca="true" t="shared" si="16" ref="C41:I41">SUM(C42:C44)</f>
        <v>1326</v>
      </c>
      <c r="D41" s="525">
        <f t="shared" si="16"/>
        <v>874</v>
      </c>
      <c r="E41" s="525">
        <f t="shared" si="16"/>
        <v>161</v>
      </c>
      <c r="F41" s="525">
        <f t="shared" si="16"/>
        <v>713</v>
      </c>
      <c r="G41" s="525">
        <f t="shared" si="16"/>
        <v>87</v>
      </c>
      <c r="H41" s="525">
        <f t="shared" si="16"/>
        <v>626</v>
      </c>
      <c r="I41" s="525">
        <f t="shared" si="16"/>
        <v>452</v>
      </c>
      <c r="J41" s="263"/>
      <c r="K41" s="639" t="s">
        <v>46</v>
      </c>
      <c r="L41" s="640"/>
      <c r="M41" s="525">
        <f aca="true" t="shared" si="17" ref="M41:Y41">SUM(M42:M44)</f>
        <v>874</v>
      </c>
      <c r="N41" s="525">
        <f t="shared" si="17"/>
        <v>3</v>
      </c>
      <c r="O41" s="525">
        <f t="shared" si="17"/>
        <v>1</v>
      </c>
      <c r="P41" s="525">
        <f t="shared" si="17"/>
        <v>173</v>
      </c>
      <c r="Q41" s="525">
        <f t="shared" si="17"/>
        <v>324</v>
      </c>
      <c r="R41" s="525">
        <f t="shared" si="17"/>
        <v>144</v>
      </c>
      <c r="S41" s="525">
        <f t="shared" si="17"/>
        <v>79</v>
      </c>
      <c r="T41" s="525">
        <f t="shared" si="17"/>
        <v>46</v>
      </c>
      <c r="U41" s="525">
        <f t="shared" si="17"/>
        <v>24</v>
      </c>
      <c r="V41" s="525">
        <f t="shared" si="17"/>
        <v>33</v>
      </c>
      <c r="W41" s="525">
        <f t="shared" si="17"/>
        <v>18</v>
      </c>
      <c r="X41" s="525">
        <f t="shared" si="17"/>
        <v>19</v>
      </c>
      <c r="Y41" s="525">
        <f t="shared" si="17"/>
        <v>10</v>
      </c>
    </row>
    <row r="42" spans="1:25" ht="14.25" customHeight="1">
      <c r="A42" s="84"/>
      <c r="B42" s="85" t="s">
        <v>47</v>
      </c>
      <c r="C42" s="517">
        <f>SUM(D42,I42)</f>
        <v>450</v>
      </c>
      <c r="D42" s="518">
        <f>SUM(E42:F42)</f>
        <v>291</v>
      </c>
      <c r="E42" s="518">
        <v>50</v>
      </c>
      <c r="F42" s="518">
        <f>SUM(G42:H42)</f>
        <v>241</v>
      </c>
      <c r="G42" s="518">
        <v>17</v>
      </c>
      <c r="H42" s="518">
        <v>224</v>
      </c>
      <c r="I42" s="518">
        <v>159</v>
      </c>
      <c r="J42" s="40"/>
      <c r="K42" s="84"/>
      <c r="L42" s="85" t="s">
        <v>47</v>
      </c>
      <c r="M42" s="526">
        <f>SUM(N42:Y42)</f>
        <v>291</v>
      </c>
      <c r="N42" s="87">
        <v>3</v>
      </c>
      <c r="O42" s="87">
        <v>1</v>
      </c>
      <c r="P42" s="87">
        <v>53</v>
      </c>
      <c r="Q42" s="87">
        <v>110</v>
      </c>
      <c r="R42" s="87">
        <v>57</v>
      </c>
      <c r="S42" s="87">
        <v>23</v>
      </c>
      <c r="T42" s="87">
        <v>17</v>
      </c>
      <c r="U42" s="87">
        <v>7</v>
      </c>
      <c r="V42" s="87">
        <v>9</v>
      </c>
      <c r="W42" s="87">
        <v>4</v>
      </c>
      <c r="X42" s="87">
        <v>7</v>
      </c>
      <c r="Y42" s="73" t="s">
        <v>382</v>
      </c>
    </row>
    <row r="43" spans="1:25" ht="14.25" customHeight="1">
      <c r="A43" s="84"/>
      <c r="B43" s="85" t="s">
        <v>48</v>
      </c>
      <c r="C43" s="517">
        <f>SUM(D43,I43)</f>
        <v>632</v>
      </c>
      <c r="D43" s="518">
        <f>SUM(E43:F43)</f>
        <v>406</v>
      </c>
      <c r="E43" s="518">
        <v>79</v>
      </c>
      <c r="F43" s="518">
        <f>SUM(G43:H43)</f>
        <v>327</v>
      </c>
      <c r="G43" s="518">
        <v>50</v>
      </c>
      <c r="H43" s="518">
        <v>277</v>
      </c>
      <c r="I43" s="518">
        <v>226</v>
      </c>
      <c r="J43" s="40"/>
      <c r="K43" s="84"/>
      <c r="L43" s="85" t="s">
        <v>48</v>
      </c>
      <c r="M43" s="526">
        <f>SUM(N43:Y43)</f>
        <v>406</v>
      </c>
      <c r="N43" s="87" t="s">
        <v>382</v>
      </c>
      <c r="O43" s="87" t="s">
        <v>382</v>
      </c>
      <c r="P43" s="87">
        <v>90</v>
      </c>
      <c r="Q43" s="87">
        <v>138</v>
      </c>
      <c r="R43" s="87">
        <v>59</v>
      </c>
      <c r="S43" s="87">
        <v>39</v>
      </c>
      <c r="T43" s="87">
        <v>21</v>
      </c>
      <c r="U43" s="87">
        <v>13</v>
      </c>
      <c r="V43" s="87">
        <v>17</v>
      </c>
      <c r="W43" s="87">
        <v>10</v>
      </c>
      <c r="X43" s="87">
        <v>9</v>
      </c>
      <c r="Y43" s="87">
        <v>10</v>
      </c>
    </row>
    <row r="44" spans="1:25" ht="14.25" customHeight="1">
      <c r="A44" s="84"/>
      <c r="B44" s="85" t="s">
        <v>49</v>
      </c>
      <c r="C44" s="517">
        <f>SUM(D44,I44)</f>
        <v>244</v>
      </c>
      <c r="D44" s="518">
        <f>SUM(E44:F44)</f>
        <v>177</v>
      </c>
      <c r="E44" s="518">
        <v>32</v>
      </c>
      <c r="F44" s="518">
        <f>SUM(G44:H44)</f>
        <v>145</v>
      </c>
      <c r="G44" s="518">
        <v>20</v>
      </c>
      <c r="H44" s="518">
        <v>125</v>
      </c>
      <c r="I44" s="518">
        <v>67</v>
      </c>
      <c r="J44" s="40"/>
      <c r="K44" s="84"/>
      <c r="L44" s="85" t="s">
        <v>49</v>
      </c>
      <c r="M44" s="526">
        <f>SUM(N44:Y44)</f>
        <v>177</v>
      </c>
      <c r="N44" s="87" t="s">
        <v>382</v>
      </c>
      <c r="O44" s="87" t="s">
        <v>382</v>
      </c>
      <c r="P44" s="87">
        <v>30</v>
      </c>
      <c r="Q44" s="87">
        <v>76</v>
      </c>
      <c r="R44" s="87">
        <v>28</v>
      </c>
      <c r="S44" s="87">
        <v>17</v>
      </c>
      <c r="T44" s="87">
        <v>8</v>
      </c>
      <c r="U44" s="87">
        <v>4</v>
      </c>
      <c r="V44" s="87">
        <v>7</v>
      </c>
      <c r="W44" s="87">
        <v>4</v>
      </c>
      <c r="X44" s="87">
        <v>3</v>
      </c>
      <c r="Y44" s="73" t="s">
        <v>382</v>
      </c>
    </row>
    <row r="45" spans="1:25" ht="14.25" customHeight="1">
      <c r="A45" s="84"/>
      <c r="B45" s="85"/>
      <c r="C45" s="517"/>
      <c r="D45" s="518"/>
      <c r="E45" s="518"/>
      <c r="F45" s="518"/>
      <c r="G45" s="518"/>
      <c r="H45" s="518"/>
      <c r="I45" s="518"/>
      <c r="J45" s="40"/>
      <c r="K45" s="84"/>
      <c r="L45" s="85"/>
      <c r="M45" s="52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</row>
    <row r="46" spans="1:25" s="264" customFormat="1" ht="14.25" customHeight="1">
      <c r="A46" s="639" t="s">
        <v>50</v>
      </c>
      <c r="B46" s="640"/>
      <c r="C46" s="524">
        <f aca="true" t="shared" si="18" ref="C46:I46">SUM(C47:C50)</f>
        <v>3589</v>
      </c>
      <c r="D46" s="525">
        <f t="shared" si="18"/>
        <v>2203</v>
      </c>
      <c r="E46" s="525">
        <f t="shared" si="18"/>
        <v>472</v>
      </c>
      <c r="F46" s="525">
        <f t="shared" si="18"/>
        <v>1731</v>
      </c>
      <c r="G46" s="525">
        <f t="shared" si="18"/>
        <v>188</v>
      </c>
      <c r="H46" s="525">
        <f t="shared" si="18"/>
        <v>1543</v>
      </c>
      <c r="I46" s="525">
        <f t="shared" si="18"/>
        <v>1386</v>
      </c>
      <c r="J46" s="263"/>
      <c r="K46" s="639" t="s">
        <v>50</v>
      </c>
      <c r="L46" s="640"/>
      <c r="M46" s="525">
        <f aca="true" t="shared" si="19" ref="M46:Y46">SUM(M47:M50)</f>
        <v>2203</v>
      </c>
      <c r="N46" s="525">
        <f t="shared" si="19"/>
        <v>7</v>
      </c>
      <c r="O46" s="525">
        <f t="shared" si="19"/>
        <v>4</v>
      </c>
      <c r="P46" s="525">
        <f t="shared" si="19"/>
        <v>766</v>
      </c>
      <c r="Q46" s="525">
        <f t="shared" si="19"/>
        <v>938</v>
      </c>
      <c r="R46" s="525">
        <f t="shared" si="19"/>
        <v>252</v>
      </c>
      <c r="S46" s="525">
        <f t="shared" si="19"/>
        <v>96</v>
      </c>
      <c r="T46" s="525">
        <f t="shared" si="19"/>
        <v>52</v>
      </c>
      <c r="U46" s="525">
        <f t="shared" si="19"/>
        <v>25</v>
      </c>
      <c r="V46" s="525">
        <f t="shared" si="19"/>
        <v>21</v>
      </c>
      <c r="W46" s="525">
        <f t="shared" si="19"/>
        <v>11</v>
      </c>
      <c r="X46" s="525">
        <f t="shared" si="19"/>
        <v>25</v>
      </c>
      <c r="Y46" s="525">
        <f t="shared" si="19"/>
        <v>6</v>
      </c>
    </row>
    <row r="47" spans="1:25" ht="14.25" customHeight="1">
      <c r="A47" s="84"/>
      <c r="B47" s="85" t="s">
        <v>51</v>
      </c>
      <c r="C47" s="517">
        <f>SUM(D47,I47)</f>
        <v>1140</v>
      </c>
      <c r="D47" s="518">
        <f>SUM(E47:F47)</f>
        <v>696</v>
      </c>
      <c r="E47" s="518">
        <v>154</v>
      </c>
      <c r="F47" s="518">
        <f>SUM(G47:H47)</f>
        <v>542</v>
      </c>
      <c r="G47" s="518">
        <v>73</v>
      </c>
      <c r="H47" s="518">
        <v>469</v>
      </c>
      <c r="I47" s="518">
        <v>444</v>
      </c>
      <c r="J47" s="40"/>
      <c r="K47" s="84"/>
      <c r="L47" s="85" t="s">
        <v>51</v>
      </c>
      <c r="M47" s="526">
        <f>SUM(N47:Y47)</f>
        <v>696</v>
      </c>
      <c r="N47" s="87">
        <v>4</v>
      </c>
      <c r="O47" s="87">
        <v>1</v>
      </c>
      <c r="P47" s="87">
        <v>252</v>
      </c>
      <c r="Q47" s="87">
        <v>285</v>
      </c>
      <c r="R47" s="87">
        <v>70</v>
      </c>
      <c r="S47" s="87">
        <v>34</v>
      </c>
      <c r="T47" s="87">
        <v>16</v>
      </c>
      <c r="U47" s="87">
        <v>6</v>
      </c>
      <c r="V47" s="87">
        <v>8</v>
      </c>
      <c r="W47" s="87">
        <v>4</v>
      </c>
      <c r="X47" s="87">
        <v>14</v>
      </c>
      <c r="Y47" s="87">
        <v>2</v>
      </c>
    </row>
    <row r="48" spans="1:25" ht="14.25" customHeight="1">
      <c r="A48" s="84"/>
      <c r="B48" s="85" t="s">
        <v>52</v>
      </c>
      <c r="C48" s="517">
        <f>SUM(D48,I48)</f>
        <v>1036</v>
      </c>
      <c r="D48" s="518">
        <f>SUM(E48:F48)</f>
        <v>593</v>
      </c>
      <c r="E48" s="518">
        <v>148</v>
      </c>
      <c r="F48" s="518">
        <f>SUM(G48:H48)</f>
        <v>445</v>
      </c>
      <c r="G48" s="518">
        <v>43</v>
      </c>
      <c r="H48" s="518">
        <v>402</v>
      </c>
      <c r="I48" s="518">
        <v>443</v>
      </c>
      <c r="J48" s="40"/>
      <c r="K48" s="84"/>
      <c r="L48" s="85" t="s">
        <v>52</v>
      </c>
      <c r="M48" s="526">
        <f>SUM(N48:Y48)</f>
        <v>593</v>
      </c>
      <c r="N48" s="73" t="s">
        <v>382</v>
      </c>
      <c r="O48" s="73">
        <v>1</v>
      </c>
      <c r="P48" s="73">
        <v>234</v>
      </c>
      <c r="Q48" s="73">
        <v>250</v>
      </c>
      <c r="R48" s="73">
        <v>62</v>
      </c>
      <c r="S48" s="73">
        <v>14</v>
      </c>
      <c r="T48" s="73">
        <v>12</v>
      </c>
      <c r="U48" s="73">
        <v>5</v>
      </c>
      <c r="V48" s="73">
        <v>5</v>
      </c>
      <c r="W48" s="73">
        <v>4</v>
      </c>
      <c r="X48" s="73">
        <v>5</v>
      </c>
      <c r="Y48" s="73">
        <v>1</v>
      </c>
    </row>
    <row r="49" spans="1:25" ht="14.25" customHeight="1">
      <c r="A49" s="84"/>
      <c r="B49" s="85" t="s">
        <v>53</v>
      </c>
      <c r="C49" s="517">
        <f>SUM(D49,I49)</f>
        <v>656</v>
      </c>
      <c r="D49" s="518">
        <f>SUM(E49:F49)</f>
        <v>368</v>
      </c>
      <c r="E49" s="518">
        <v>86</v>
      </c>
      <c r="F49" s="518">
        <f>SUM(G49:H49)</f>
        <v>282</v>
      </c>
      <c r="G49" s="518">
        <v>29</v>
      </c>
      <c r="H49" s="518">
        <v>253</v>
      </c>
      <c r="I49" s="518">
        <v>288</v>
      </c>
      <c r="J49" s="40"/>
      <c r="K49" s="84"/>
      <c r="L49" s="85" t="s">
        <v>53</v>
      </c>
      <c r="M49" s="526">
        <f>SUM(N49:Y49)</f>
        <v>368</v>
      </c>
      <c r="N49" s="87">
        <v>3</v>
      </c>
      <c r="O49" s="87">
        <v>2</v>
      </c>
      <c r="P49" s="87">
        <v>129</v>
      </c>
      <c r="Q49" s="87">
        <v>146</v>
      </c>
      <c r="R49" s="87">
        <v>43</v>
      </c>
      <c r="S49" s="87">
        <v>13</v>
      </c>
      <c r="T49" s="87">
        <v>15</v>
      </c>
      <c r="U49" s="87">
        <v>9</v>
      </c>
      <c r="V49" s="87">
        <v>2</v>
      </c>
      <c r="W49" s="73" t="s">
        <v>382</v>
      </c>
      <c r="X49" s="87">
        <v>3</v>
      </c>
      <c r="Y49" s="87">
        <v>3</v>
      </c>
    </row>
    <row r="50" spans="1:25" ht="14.25" customHeight="1">
      <c r="A50" s="84"/>
      <c r="B50" s="85" t="s">
        <v>54</v>
      </c>
      <c r="C50" s="517">
        <f>SUM(D50,I50)</f>
        <v>757</v>
      </c>
      <c r="D50" s="518">
        <f>SUM(E50:F50)</f>
        <v>546</v>
      </c>
      <c r="E50" s="518">
        <v>84</v>
      </c>
      <c r="F50" s="518">
        <f>SUM(G50:H50)</f>
        <v>462</v>
      </c>
      <c r="G50" s="518">
        <v>43</v>
      </c>
      <c r="H50" s="518">
        <v>419</v>
      </c>
      <c r="I50" s="518">
        <v>211</v>
      </c>
      <c r="J50" s="40"/>
      <c r="K50" s="84"/>
      <c r="L50" s="85" t="s">
        <v>54</v>
      </c>
      <c r="M50" s="526">
        <f>SUM(N50:Y50)</f>
        <v>546</v>
      </c>
      <c r="N50" s="87" t="s">
        <v>382</v>
      </c>
      <c r="O50" s="73" t="s">
        <v>382</v>
      </c>
      <c r="P50" s="87">
        <v>151</v>
      </c>
      <c r="Q50" s="87">
        <v>257</v>
      </c>
      <c r="R50" s="87">
        <v>77</v>
      </c>
      <c r="S50" s="87">
        <v>35</v>
      </c>
      <c r="T50" s="87">
        <v>9</v>
      </c>
      <c r="U50" s="87">
        <v>5</v>
      </c>
      <c r="V50" s="87">
        <v>6</v>
      </c>
      <c r="W50" s="87">
        <v>3</v>
      </c>
      <c r="X50" s="87">
        <v>3</v>
      </c>
      <c r="Y50" s="73" t="s">
        <v>382</v>
      </c>
    </row>
    <row r="51" spans="1:25" ht="14.25" customHeight="1">
      <c r="A51" s="84"/>
      <c r="B51" s="74"/>
      <c r="C51" s="312"/>
      <c r="D51" s="40"/>
      <c r="E51" s="40"/>
      <c r="F51" s="40"/>
      <c r="G51" s="40"/>
      <c r="H51" s="40"/>
      <c r="I51" s="40"/>
      <c r="J51" s="40"/>
      <c r="K51" s="84"/>
      <c r="L51" s="74"/>
      <c r="M51" s="52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</row>
    <row r="52" spans="1:25" s="262" customFormat="1" ht="14.25" customHeight="1">
      <c r="A52" s="639" t="s">
        <v>55</v>
      </c>
      <c r="B52" s="640"/>
      <c r="C52" s="524">
        <f aca="true" t="shared" si="20" ref="C52:I52">SUM(C53)</f>
        <v>645</v>
      </c>
      <c r="D52" s="525">
        <f t="shared" si="20"/>
        <v>326</v>
      </c>
      <c r="E52" s="525">
        <f t="shared" si="20"/>
        <v>74</v>
      </c>
      <c r="F52" s="525">
        <f t="shared" si="20"/>
        <v>252</v>
      </c>
      <c r="G52" s="525">
        <f t="shared" si="20"/>
        <v>37</v>
      </c>
      <c r="H52" s="525">
        <f t="shared" si="20"/>
        <v>215</v>
      </c>
      <c r="I52" s="525">
        <f t="shared" si="20"/>
        <v>319</v>
      </c>
      <c r="J52" s="55"/>
      <c r="K52" s="639" t="s">
        <v>55</v>
      </c>
      <c r="L52" s="640"/>
      <c r="M52" s="525">
        <f>SUM(M53)</f>
        <v>326</v>
      </c>
      <c r="N52" s="82" t="s">
        <v>522</v>
      </c>
      <c r="O52" s="525">
        <f aca="true" t="shared" si="21" ref="O52:Y52">SUM(O53)</f>
        <v>2</v>
      </c>
      <c r="P52" s="525">
        <f t="shared" si="21"/>
        <v>89</v>
      </c>
      <c r="Q52" s="525">
        <f t="shared" si="21"/>
        <v>154</v>
      </c>
      <c r="R52" s="525">
        <f t="shared" si="21"/>
        <v>32</v>
      </c>
      <c r="S52" s="525">
        <f t="shared" si="21"/>
        <v>17</v>
      </c>
      <c r="T52" s="525">
        <f t="shared" si="21"/>
        <v>11</v>
      </c>
      <c r="U52" s="525">
        <f t="shared" si="21"/>
        <v>3</v>
      </c>
      <c r="V52" s="525">
        <f t="shared" si="21"/>
        <v>5</v>
      </c>
      <c r="W52" s="525">
        <f t="shared" si="21"/>
        <v>6</v>
      </c>
      <c r="X52" s="525">
        <f t="shared" si="21"/>
        <v>4</v>
      </c>
      <c r="Y52" s="525">
        <f t="shared" si="21"/>
        <v>3</v>
      </c>
    </row>
    <row r="53" spans="1:25" ht="14.25" customHeight="1">
      <c r="A53" s="88"/>
      <c r="B53" s="89" t="s">
        <v>56</v>
      </c>
      <c r="C53" s="519">
        <f>SUM(D53,I53)</f>
        <v>645</v>
      </c>
      <c r="D53" s="520">
        <f>SUM(E53:F53)</f>
        <v>326</v>
      </c>
      <c r="E53" s="521">
        <v>74</v>
      </c>
      <c r="F53" s="520">
        <f>SUM(G53:H53)</f>
        <v>252</v>
      </c>
      <c r="G53" s="521">
        <v>37</v>
      </c>
      <c r="H53" s="521">
        <v>215</v>
      </c>
      <c r="I53" s="521">
        <v>319</v>
      </c>
      <c r="J53" s="40"/>
      <c r="K53" s="88"/>
      <c r="L53" s="89" t="s">
        <v>56</v>
      </c>
      <c r="M53" s="528">
        <f>SUM(N53:Y53)</f>
        <v>326</v>
      </c>
      <c r="N53" s="90" t="s">
        <v>382</v>
      </c>
      <c r="O53" s="90">
        <v>2</v>
      </c>
      <c r="P53" s="90">
        <v>89</v>
      </c>
      <c r="Q53" s="90">
        <v>154</v>
      </c>
      <c r="R53" s="90">
        <v>32</v>
      </c>
      <c r="S53" s="90">
        <v>17</v>
      </c>
      <c r="T53" s="90">
        <v>11</v>
      </c>
      <c r="U53" s="90">
        <v>3</v>
      </c>
      <c r="V53" s="90">
        <v>5</v>
      </c>
      <c r="W53" s="90">
        <v>6</v>
      </c>
      <c r="X53" s="90">
        <v>4</v>
      </c>
      <c r="Y53" s="90">
        <v>3</v>
      </c>
    </row>
    <row r="54" spans="1:25" ht="14.25" customHeight="1">
      <c r="A54" s="656" t="s">
        <v>335</v>
      </c>
      <c r="B54" s="656"/>
      <c r="C54" s="656"/>
      <c r="D54" s="656"/>
      <c r="E54" s="656"/>
      <c r="F54" s="656"/>
      <c r="G54" s="656"/>
      <c r="H54" s="656"/>
      <c r="I54" s="656"/>
      <c r="K54" s="67" t="s">
        <v>71</v>
      </c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</row>
    <row r="55" spans="1:9" ht="14.25" customHeight="1">
      <c r="A55" s="657" t="s">
        <v>398</v>
      </c>
      <c r="B55" s="657"/>
      <c r="C55" s="657"/>
      <c r="D55" s="657"/>
      <c r="E55" s="657"/>
      <c r="F55" s="657"/>
      <c r="G55" s="657"/>
      <c r="H55" s="657"/>
      <c r="I55" s="657"/>
    </row>
    <row r="56" spans="1:9" ht="14.25" customHeight="1">
      <c r="A56" s="656" t="s">
        <v>400</v>
      </c>
      <c r="B56" s="656"/>
      <c r="C56" s="656"/>
      <c r="D56" s="656"/>
      <c r="E56" s="656"/>
      <c r="F56" s="656"/>
      <c r="G56" s="656"/>
      <c r="H56" s="656"/>
      <c r="I56" s="656"/>
    </row>
    <row r="57" spans="1:9" ht="14.25" customHeight="1">
      <c r="A57" s="656" t="s">
        <v>399</v>
      </c>
      <c r="B57" s="656"/>
      <c r="C57" s="656"/>
      <c r="D57" s="656"/>
      <c r="E57" s="656"/>
      <c r="F57" s="656"/>
      <c r="G57" s="656"/>
      <c r="H57" s="656"/>
      <c r="I57" s="656"/>
    </row>
    <row r="58" spans="1:9" ht="18" customHeight="1">
      <c r="A58" s="656" t="s">
        <v>336</v>
      </c>
      <c r="B58" s="656"/>
      <c r="C58" s="656"/>
      <c r="D58" s="656"/>
      <c r="E58" s="656"/>
      <c r="F58" s="656"/>
      <c r="G58" s="656"/>
      <c r="H58" s="656"/>
      <c r="I58" s="656"/>
    </row>
    <row r="59" ht="18" customHeight="1">
      <c r="A59" s="23" t="s">
        <v>71</v>
      </c>
    </row>
    <row r="60" ht="14.25" customHeight="1">
      <c r="A60" s="58"/>
    </row>
    <row r="61" ht="14.25" customHeight="1">
      <c r="A61" s="60"/>
    </row>
    <row r="62" ht="14.25" customHeight="1"/>
    <row r="63" ht="14.25" customHeight="1"/>
    <row r="64" spans="14:25" ht="14.25" customHeight="1"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</row>
    <row r="65" spans="13:25" ht="14.25" customHeight="1"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</row>
    <row r="66" spans="13:25" ht="14.25" customHeight="1"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</row>
    <row r="67" spans="13:25" ht="14.25" customHeight="1"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</row>
    <row r="68" spans="13:25" ht="14.25" customHeight="1"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</row>
    <row r="69" ht="14.25" customHeight="1"/>
    <row r="70" ht="14.25" customHeight="1"/>
    <row r="71" ht="14.25" customHeight="1"/>
    <row r="72" ht="14.25" customHeight="1"/>
  </sheetData>
  <sheetProtection/>
  <mergeCells count="57">
    <mergeCell ref="A58:I58"/>
    <mergeCell ref="A54:I54"/>
    <mergeCell ref="A55:I55"/>
    <mergeCell ref="A56:I56"/>
    <mergeCell ref="A57:I57"/>
    <mergeCell ref="K46:L46"/>
    <mergeCell ref="K52:L52"/>
    <mergeCell ref="K6:L8"/>
    <mergeCell ref="K25:L25"/>
    <mergeCell ref="K28:L28"/>
    <mergeCell ref="K31:L31"/>
    <mergeCell ref="K35:L35"/>
    <mergeCell ref="K18:L18"/>
    <mergeCell ref="K19:L19"/>
    <mergeCell ref="K15:L15"/>
    <mergeCell ref="K9:L9"/>
    <mergeCell ref="K11:L11"/>
    <mergeCell ref="K41:L41"/>
    <mergeCell ref="K3:Y3"/>
    <mergeCell ref="M6:M8"/>
    <mergeCell ref="N6:Y6"/>
    <mergeCell ref="K4:Y4"/>
    <mergeCell ref="K20:L20"/>
    <mergeCell ref="K22:L22"/>
    <mergeCell ref="K14:L14"/>
    <mergeCell ref="K16:L16"/>
    <mergeCell ref="K17:L17"/>
    <mergeCell ref="A52:B52"/>
    <mergeCell ref="A31:B31"/>
    <mergeCell ref="A41:B41"/>
    <mergeCell ref="A35:B35"/>
    <mergeCell ref="K12:L12"/>
    <mergeCell ref="K13:L13"/>
    <mergeCell ref="A18:B18"/>
    <mergeCell ref="A20:B20"/>
    <mergeCell ref="A25:B25"/>
    <mergeCell ref="A28:B28"/>
    <mergeCell ref="E7:E8"/>
    <mergeCell ref="F7:H7"/>
    <mergeCell ref="A4:I4"/>
    <mergeCell ref="A16:B16"/>
    <mergeCell ref="A17:B17"/>
    <mergeCell ref="A46:B46"/>
    <mergeCell ref="A19:B19"/>
    <mergeCell ref="A22:B22"/>
    <mergeCell ref="A14:B14"/>
    <mergeCell ref="A15:B15"/>
    <mergeCell ref="A9:B9"/>
    <mergeCell ref="A11:B11"/>
    <mergeCell ref="A12:B12"/>
    <mergeCell ref="A13:B13"/>
    <mergeCell ref="A3:I3"/>
    <mergeCell ref="A6:B8"/>
    <mergeCell ref="C6:C8"/>
    <mergeCell ref="D6:H6"/>
    <mergeCell ref="I6:I8"/>
    <mergeCell ref="D7:D8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69"/>
  <sheetViews>
    <sheetView zoomScale="75" zoomScaleNormal="75" zoomScaleSheetLayoutView="75" zoomScalePageLayoutView="0" workbookViewId="0" topLeftCell="I1">
      <selection activeCell="V1" sqref="V1"/>
    </sheetView>
  </sheetViews>
  <sheetFormatPr defaultColWidth="10.625" defaultRowHeight="13.5"/>
  <cols>
    <col min="1" max="1" width="2.625" style="67" customWidth="1"/>
    <col min="2" max="2" width="9.75390625" style="67" customWidth="1"/>
    <col min="3" max="3" width="11.625" style="67" customWidth="1"/>
    <col min="4" max="4" width="11.125" style="67" customWidth="1"/>
    <col min="5" max="5" width="10.75390625" style="67" customWidth="1"/>
    <col min="6" max="12" width="11.625" style="67" customWidth="1"/>
    <col min="13" max="13" width="2.625" style="99" customWidth="1"/>
    <col min="14" max="14" width="9.625" style="99" customWidth="1"/>
    <col min="15" max="19" width="10.625" style="99" customWidth="1"/>
    <col min="20" max="20" width="11.50390625" style="99" customWidth="1"/>
    <col min="21" max="22" width="10.625" style="99" customWidth="1"/>
    <col min="23" max="23" width="4.75390625" style="67" customWidth="1"/>
    <col min="24" max="183" width="10.625" style="67" customWidth="1"/>
    <col min="184" max="16384" width="10.625" style="71" customWidth="1"/>
  </cols>
  <sheetData>
    <row r="1" spans="1:183" s="66" customFormat="1" ht="19.5" customHeight="1">
      <c r="A1" s="220" t="s">
        <v>283</v>
      </c>
      <c r="B1" s="64"/>
      <c r="C1" s="64"/>
      <c r="D1" s="64"/>
      <c r="E1" s="64"/>
      <c r="F1" s="64"/>
      <c r="G1" s="64"/>
      <c r="H1" s="64"/>
      <c r="I1" s="64"/>
      <c r="J1" s="64"/>
      <c r="L1" s="243"/>
      <c r="M1" s="94"/>
      <c r="N1" s="94"/>
      <c r="O1" s="94"/>
      <c r="P1" s="94"/>
      <c r="Q1" s="94"/>
      <c r="R1" s="94"/>
      <c r="S1" s="94"/>
      <c r="T1" s="94"/>
      <c r="U1" s="94"/>
      <c r="V1" s="95" t="s">
        <v>251</v>
      </c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</row>
    <row r="2" spans="1:183" s="68" customFormat="1" ht="19.5" customHeight="1">
      <c r="A2" s="641" t="s">
        <v>92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300"/>
      <c r="M2" s="678" t="s">
        <v>346</v>
      </c>
      <c r="N2" s="678"/>
      <c r="O2" s="678"/>
      <c r="P2" s="678"/>
      <c r="Q2" s="678"/>
      <c r="R2" s="678"/>
      <c r="S2" s="678"/>
      <c r="T2" s="678"/>
      <c r="U2" s="678"/>
      <c r="V2" s="678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</row>
    <row r="3" spans="1:21" ht="19.5" customHeight="1">
      <c r="A3" s="647" t="s">
        <v>467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70"/>
      <c r="M3" s="97"/>
      <c r="N3" s="98"/>
      <c r="O3" s="98"/>
      <c r="P3" s="98"/>
      <c r="Q3" s="98"/>
      <c r="R3" s="98"/>
      <c r="S3" s="98"/>
      <c r="T3" s="98"/>
      <c r="U3" s="98"/>
    </row>
    <row r="4" spans="2:183" s="68" customFormat="1" ht="18" customHeight="1" thickBot="1">
      <c r="B4" s="67"/>
      <c r="C4" s="71"/>
      <c r="D4" s="72"/>
      <c r="E4" s="72"/>
      <c r="F4" s="72"/>
      <c r="G4" s="72"/>
      <c r="H4" s="72"/>
      <c r="I4" s="72"/>
      <c r="J4" s="72"/>
      <c r="K4" s="73" t="s">
        <v>72</v>
      </c>
      <c r="L4" s="72"/>
      <c r="M4" s="97"/>
      <c r="N4" s="100"/>
      <c r="O4" s="100"/>
      <c r="P4" s="100"/>
      <c r="Q4" s="100"/>
      <c r="R4" s="100"/>
      <c r="S4" s="100"/>
      <c r="T4" s="100"/>
      <c r="U4" s="100"/>
      <c r="V4" s="101" t="s">
        <v>93</v>
      </c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</row>
    <row r="5" spans="1:181" s="68" customFormat="1" ht="15" customHeight="1">
      <c r="A5" s="648" t="s">
        <v>281</v>
      </c>
      <c r="B5" s="649"/>
      <c r="C5" s="694" t="s">
        <v>466</v>
      </c>
      <c r="D5" s="695"/>
      <c r="E5" s="695"/>
      <c r="F5" s="695"/>
      <c r="G5" s="695"/>
      <c r="H5" s="695"/>
      <c r="I5" s="695"/>
      <c r="J5" s="695"/>
      <c r="K5" s="695"/>
      <c r="L5" s="67"/>
      <c r="M5" s="674" t="s">
        <v>281</v>
      </c>
      <c r="N5" s="675"/>
      <c r="O5" s="672" t="s">
        <v>282</v>
      </c>
      <c r="P5" s="672"/>
      <c r="Q5" s="672"/>
      <c r="R5" s="672"/>
      <c r="S5" s="682" t="s">
        <v>342</v>
      </c>
      <c r="T5" s="684" t="s">
        <v>345</v>
      </c>
      <c r="U5" s="682" t="s">
        <v>343</v>
      </c>
      <c r="V5" s="679" t="s">
        <v>344</v>
      </c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</row>
    <row r="6" spans="1:181" s="68" customFormat="1" ht="15" customHeight="1">
      <c r="A6" s="686"/>
      <c r="B6" s="687"/>
      <c r="C6" s="643" t="s">
        <v>30</v>
      </c>
      <c r="D6" s="643" t="s">
        <v>57</v>
      </c>
      <c r="E6" s="643" t="s">
        <v>58</v>
      </c>
      <c r="F6" s="668" t="s">
        <v>339</v>
      </c>
      <c r="G6" s="669"/>
      <c r="H6" s="669"/>
      <c r="I6" s="670"/>
      <c r="J6" s="670"/>
      <c r="K6" s="670"/>
      <c r="L6" s="67"/>
      <c r="M6" s="676"/>
      <c r="N6" s="677"/>
      <c r="O6" s="673"/>
      <c r="P6" s="673"/>
      <c r="Q6" s="673"/>
      <c r="R6" s="673"/>
      <c r="S6" s="683"/>
      <c r="T6" s="685"/>
      <c r="U6" s="683"/>
      <c r="V6" s="680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</row>
    <row r="7" spans="1:181" s="68" customFormat="1" ht="15" customHeight="1">
      <c r="A7" s="688"/>
      <c r="B7" s="689"/>
      <c r="C7" s="663"/>
      <c r="D7" s="663"/>
      <c r="E7" s="663"/>
      <c r="F7" s="665" t="s">
        <v>30</v>
      </c>
      <c r="G7" s="661" t="s">
        <v>57</v>
      </c>
      <c r="H7" s="692" t="s">
        <v>58</v>
      </c>
      <c r="I7" s="696" t="s">
        <v>340</v>
      </c>
      <c r="J7" s="697"/>
      <c r="K7" s="697"/>
      <c r="L7" s="67"/>
      <c r="M7" s="676"/>
      <c r="N7" s="677"/>
      <c r="O7" s="673" t="s">
        <v>66</v>
      </c>
      <c r="P7" s="673" t="s">
        <v>94</v>
      </c>
      <c r="Q7" s="673" t="s">
        <v>341</v>
      </c>
      <c r="R7" s="673" t="s">
        <v>95</v>
      </c>
      <c r="S7" s="683"/>
      <c r="T7" s="685"/>
      <c r="U7" s="683"/>
      <c r="V7" s="680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</row>
    <row r="8" spans="1:172" s="68" customFormat="1" ht="15" customHeight="1">
      <c r="A8" s="690"/>
      <c r="B8" s="691"/>
      <c r="C8" s="664"/>
      <c r="D8" s="664"/>
      <c r="E8" s="664"/>
      <c r="F8" s="666"/>
      <c r="G8" s="662"/>
      <c r="H8" s="693"/>
      <c r="I8" s="78" t="s">
        <v>30</v>
      </c>
      <c r="J8" s="78" t="s">
        <v>57</v>
      </c>
      <c r="K8" s="78" t="s">
        <v>58</v>
      </c>
      <c r="L8" s="67"/>
      <c r="M8" s="676"/>
      <c r="N8" s="677"/>
      <c r="O8" s="673"/>
      <c r="P8" s="673"/>
      <c r="Q8" s="673"/>
      <c r="R8" s="673"/>
      <c r="S8" s="683"/>
      <c r="T8" s="685"/>
      <c r="U8" s="683"/>
      <c r="V8" s="681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</row>
    <row r="9" spans="1:181" s="269" customFormat="1" ht="15" customHeight="1">
      <c r="A9" s="654" t="s">
        <v>19</v>
      </c>
      <c r="B9" s="655"/>
      <c r="C9" s="522">
        <f>SUM(C11:C20,C22,C25,C28,C31,C35,C41,C46,C52)</f>
        <v>94914</v>
      </c>
      <c r="D9" s="523">
        <f aca="true" t="shared" si="0" ref="D9:K9">SUM(D11:D20,D22,D25,D28,D31,D35,D41,D46,D52)</f>
        <v>46214</v>
      </c>
      <c r="E9" s="523">
        <f t="shared" si="0"/>
        <v>48700</v>
      </c>
      <c r="F9" s="523">
        <f t="shared" si="0"/>
        <v>31241</v>
      </c>
      <c r="G9" s="523">
        <f t="shared" si="0"/>
        <v>14258</v>
      </c>
      <c r="H9" s="523">
        <f t="shared" si="0"/>
        <v>16983</v>
      </c>
      <c r="I9" s="523">
        <f t="shared" si="0"/>
        <v>16758</v>
      </c>
      <c r="J9" s="523">
        <f t="shared" si="0"/>
        <v>9580</v>
      </c>
      <c r="K9" s="523">
        <f t="shared" si="0"/>
        <v>7178</v>
      </c>
      <c r="L9" s="266"/>
      <c r="M9" s="658" t="s">
        <v>19</v>
      </c>
      <c r="N9" s="671"/>
      <c r="O9" s="523">
        <f aca="true" t="shared" si="1" ref="O9:V9">SUM(O11:O20,O22,O25,O28,O31,O35,O41,O46,O52)</f>
        <v>17877</v>
      </c>
      <c r="P9" s="523">
        <f t="shared" si="1"/>
        <v>4534</v>
      </c>
      <c r="Q9" s="523">
        <f t="shared" si="1"/>
        <v>11463</v>
      </c>
      <c r="R9" s="523">
        <f t="shared" si="1"/>
        <v>1880</v>
      </c>
      <c r="S9" s="523">
        <f t="shared" si="1"/>
        <v>16566</v>
      </c>
      <c r="T9" s="523">
        <f t="shared" si="1"/>
        <v>277</v>
      </c>
      <c r="U9" s="523">
        <f t="shared" si="1"/>
        <v>16812</v>
      </c>
      <c r="V9" s="523">
        <f t="shared" si="1"/>
        <v>15410</v>
      </c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6"/>
      <c r="DS9" s="266"/>
      <c r="DT9" s="266"/>
      <c r="DU9" s="266"/>
      <c r="DV9" s="266"/>
      <c r="DW9" s="266"/>
      <c r="DX9" s="266"/>
      <c r="DY9" s="266"/>
      <c r="DZ9" s="266"/>
      <c r="EA9" s="266"/>
      <c r="EB9" s="266"/>
      <c r="EC9" s="266"/>
      <c r="ED9" s="266"/>
      <c r="EE9" s="266"/>
      <c r="EF9" s="266"/>
      <c r="EG9" s="266"/>
      <c r="EH9" s="266"/>
      <c r="EI9" s="266"/>
      <c r="EJ9" s="266"/>
      <c r="EK9" s="266"/>
      <c r="EL9" s="266"/>
      <c r="EM9" s="266"/>
      <c r="EN9" s="266"/>
      <c r="EO9" s="266"/>
      <c r="EP9" s="266"/>
      <c r="EQ9" s="266"/>
      <c r="ER9" s="266"/>
      <c r="ES9" s="266"/>
      <c r="ET9" s="266"/>
      <c r="EU9" s="266"/>
      <c r="EV9" s="266"/>
      <c r="EW9" s="266"/>
      <c r="EX9" s="266"/>
      <c r="EY9" s="266"/>
      <c r="EZ9" s="266"/>
      <c r="FA9" s="266"/>
      <c r="FB9" s="266"/>
      <c r="FC9" s="266"/>
      <c r="FD9" s="266"/>
      <c r="FE9" s="266"/>
      <c r="FF9" s="266"/>
      <c r="FG9" s="266"/>
      <c r="FH9" s="266"/>
      <c r="FI9" s="266"/>
      <c r="FJ9" s="266"/>
      <c r="FK9" s="266"/>
      <c r="FL9" s="266"/>
      <c r="FM9" s="266"/>
      <c r="FN9" s="266"/>
      <c r="FO9" s="266"/>
      <c r="FP9" s="266"/>
      <c r="FQ9" s="266"/>
      <c r="FR9" s="266"/>
      <c r="FS9" s="266"/>
      <c r="FT9" s="266"/>
      <c r="FU9" s="266"/>
      <c r="FV9" s="266"/>
      <c r="FW9" s="266"/>
      <c r="FX9" s="266"/>
      <c r="FY9" s="266"/>
    </row>
    <row r="10" spans="1:181" s="269" customFormat="1" ht="15" customHeight="1">
      <c r="A10" s="266"/>
      <c r="B10" s="267"/>
      <c r="C10" s="524"/>
      <c r="D10" s="80"/>
      <c r="E10" s="80"/>
      <c r="F10" s="80"/>
      <c r="G10" s="80"/>
      <c r="H10" s="80"/>
      <c r="I10" s="80"/>
      <c r="J10" s="530"/>
      <c r="K10" s="530"/>
      <c r="L10" s="266"/>
      <c r="M10" s="103"/>
      <c r="N10" s="270"/>
      <c r="O10" s="524"/>
      <c r="P10" s="525"/>
      <c r="Q10" s="525"/>
      <c r="R10" s="525"/>
      <c r="S10" s="525"/>
      <c r="T10" s="525"/>
      <c r="U10" s="525"/>
      <c r="V10" s="533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266"/>
      <c r="EE10" s="266"/>
      <c r="EF10" s="266"/>
      <c r="EG10" s="266"/>
      <c r="EH10" s="266"/>
      <c r="EI10" s="266"/>
      <c r="EJ10" s="266"/>
      <c r="EK10" s="266"/>
      <c r="EL10" s="266"/>
      <c r="EM10" s="266"/>
      <c r="EN10" s="266"/>
      <c r="EO10" s="266"/>
      <c r="EP10" s="266"/>
      <c r="EQ10" s="266"/>
      <c r="ER10" s="266"/>
      <c r="ES10" s="266"/>
      <c r="ET10" s="266"/>
      <c r="EU10" s="266"/>
      <c r="EV10" s="266"/>
      <c r="EW10" s="266"/>
      <c r="EX10" s="266"/>
      <c r="EY10" s="266"/>
      <c r="EZ10" s="266"/>
      <c r="FA10" s="266"/>
      <c r="FB10" s="266"/>
      <c r="FC10" s="266"/>
      <c r="FD10" s="266"/>
      <c r="FE10" s="266"/>
      <c r="FF10" s="266"/>
      <c r="FG10" s="266"/>
      <c r="FH10" s="266"/>
      <c r="FI10" s="266"/>
      <c r="FJ10" s="266"/>
      <c r="FK10" s="266"/>
      <c r="FL10" s="266"/>
      <c r="FM10" s="266"/>
      <c r="FN10" s="266"/>
      <c r="FO10" s="266"/>
      <c r="FP10" s="266"/>
      <c r="FQ10" s="266"/>
      <c r="FR10" s="266"/>
      <c r="FS10" s="266"/>
      <c r="FT10" s="266"/>
      <c r="FU10" s="266"/>
      <c r="FV10" s="266"/>
      <c r="FW10" s="266"/>
      <c r="FX10" s="266"/>
      <c r="FY10" s="266"/>
    </row>
    <row r="11" spans="1:181" s="269" customFormat="1" ht="15" customHeight="1">
      <c r="A11" s="639" t="s">
        <v>20</v>
      </c>
      <c r="B11" s="640"/>
      <c r="C11" s="525">
        <f>SUM(D11:E11)</f>
        <v>12021</v>
      </c>
      <c r="D11" s="80">
        <v>5819</v>
      </c>
      <c r="E11" s="80">
        <v>6202</v>
      </c>
      <c r="F11" s="525">
        <f>SUM(G11:H11)</f>
        <v>4412</v>
      </c>
      <c r="G11" s="80">
        <v>2021</v>
      </c>
      <c r="H11" s="80">
        <v>2391</v>
      </c>
      <c r="I11" s="525">
        <f>SUM(J11:K11)</f>
        <v>2525</v>
      </c>
      <c r="J11" s="530">
        <v>1424</v>
      </c>
      <c r="K11" s="530">
        <v>1101</v>
      </c>
      <c r="L11" s="266"/>
      <c r="M11" s="658" t="s">
        <v>20</v>
      </c>
      <c r="N11" s="667"/>
      <c r="O11" s="524">
        <f>SUM(P11:R11)</f>
        <v>2546</v>
      </c>
      <c r="P11" s="525">
        <v>633</v>
      </c>
      <c r="Q11" s="525">
        <v>1707</v>
      </c>
      <c r="R11" s="525">
        <v>206</v>
      </c>
      <c r="S11" s="525">
        <v>1871</v>
      </c>
      <c r="T11" s="525">
        <v>98</v>
      </c>
      <c r="U11" s="525">
        <v>1948</v>
      </c>
      <c r="V11" s="533">
        <v>1950</v>
      </c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  <c r="DQ11" s="266"/>
      <c r="DR11" s="266"/>
      <c r="DS11" s="266"/>
      <c r="DT11" s="266"/>
      <c r="DU11" s="266"/>
      <c r="DV11" s="266"/>
      <c r="DW11" s="266"/>
      <c r="DX11" s="266"/>
      <c r="DY11" s="266"/>
      <c r="DZ11" s="266"/>
      <c r="EA11" s="266"/>
      <c r="EB11" s="266"/>
      <c r="EC11" s="266"/>
      <c r="ED11" s="266"/>
      <c r="EE11" s="266"/>
      <c r="EF11" s="266"/>
      <c r="EG11" s="266"/>
      <c r="EH11" s="266"/>
      <c r="EI11" s="266"/>
      <c r="EJ11" s="266"/>
      <c r="EK11" s="266"/>
      <c r="EL11" s="266"/>
      <c r="EM11" s="266"/>
      <c r="EN11" s="266"/>
      <c r="EO11" s="266"/>
      <c r="EP11" s="266"/>
      <c r="EQ11" s="266"/>
      <c r="ER11" s="266"/>
      <c r="ES11" s="266"/>
      <c r="ET11" s="266"/>
      <c r="EU11" s="266"/>
      <c r="EV11" s="266"/>
      <c r="EW11" s="266"/>
      <c r="EX11" s="266"/>
      <c r="EY11" s="266"/>
      <c r="EZ11" s="266"/>
      <c r="FA11" s="266"/>
      <c r="FB11" s="266"/>
      <c r="FC11" s="266"/>
      <c r="FD11" s="266"/>
      <c r="FE11" s="266"/>
      <c r="FF11" s="266"/>
      <c r="FG11" s="266"/>
      <c r="FH11" s="266"/>
      <c r="FI11" s="266"/>
      <c r="FJ11" s="266"/>
      <c r="FK11" s="266"/>
      <c r="FL11" s="266"/>
      <c r="FM11" s="266"/>
      <c r="FN11" s="266"/>
      <c r="FO11" s="266"/>
      <c r="FP11" s="266"/>
      <c r="FQ11" s="266"/>
      <c r="FR11" s="266"/>
      <c r="FS11" s="266"/>
      <c r="FT11" s="266"/>
      <c r="FU11" s="266"/>
      <c r="FV11" s="266"/>
      <c r="FW11" s="266"/>
      <c r="FX11" s="266"/>
      <c r="FY11" s="266"/>
    </row>
    <row r="12" spans="1:181" s="271" customFormat="1" ht="15" customHeight="1">
      <c r="A12" s="639" t="s">
        <v>21</v>
      </c>
      <c r="B12" s="640"/>
      <c r="C12" s="525">
        <f aca="true" t="shared" si="2" ref="C12:C20">SUM(D12:E12)</f>
        <v>10284</v>
      </c>
      <c r="D12" s="80">
        <v>5043</v>
      </c>
      <c r="E12" s="80">
        <v>5241</v>
      </c>
      <c r="F12" s="525">
        <f aca="true" t="shared" si="3" ref="F12:F20">SUM(G12:H12)</f>
        <v>3020</v>
      </c>
      <c r="G12" s="80">
        <v>1384</v>
      </c>
      <c r="H12" s="80">
        <v>1636</v>
      </c>
      <c r="I12" s="525">
        <f aca="true" t="shared" si="4" ref="I12:I20">SUM(J12:K12)</f>
        <v>1492</v>
      </c>
      <c r="J12" s="530">
        <v>851</v>
      </c>
      <c r="K12" s="530">
        <v>641</v>
      </c>
      <c r="L12" s="266"/>
      <c r="M12" s="658" t="s">
        <v>21</v>
      </c>
      <c r="N12" s="667"/>
      <c r="O12" s="524">
        <f aca="true" t="shared" si="5" ref="O12:O20">SUM(P12:R12)</f>
        <v>1523</v>
      </c>
      <c r="P12" s="525">
        <v>654</v>
      </c>
      <c r="Q12" s="525">
        <v>784</v>
      </c>
      <c r="R12" s="525">
        <v>85</v>
      </c>
      <c r="S12" s="525">
        <v>1768</v>
      </c>
      <c r="T12" s="525">
        <v>7</v>
      </c>
      <c r="U12" s="525">
        <v>2084</v>
      </c>
      <c r="V12" s="533">
        <v>1911</v>
      </c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6"/>
      <c r="DP12" s="266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266"/>
      <c r="EE12" s="266"/>
      <c r="EF12" s="266"/>
      <c r="EG12" s="266"/>
      <c r="EH12" s="266"/>
      <c r="EI12" s="266"/>
      <c r="EJ12" s="266"/>
      <c r="EK12" s="266"/>
      <c r="EL12" s="266"/>
      <c r="EM12" s="266"/>
      <c r="EN12" s="266"/>
      <c r="EO12" s="266"/>
      <c r="EP12" s="266"/>
      <c r="EQ12" s="266"/>
      <c r="ER12" s="266"/>
      <c r="ES12" s="266"/>
      <c r="ET12" s="266"/>
      <c r="EU12" s="266"/>
      <c r="EV12" s="266"/>
      <c r="EW12" s="266"/>
      <c r="EX12" s="266"/>
      <c r="EY12" s="266"/>
      <c r="EZ12" s="266"/>
      <c r="FA12" s="266"/>
      <c r="FB12" s="266"/>
      <c r="FC12" s="266"/>
      <c r="FD12" s="266"/>
      <c r="FE12" s="266"/>
      <c r="FF12" s="266"/>
      <c r="FG12" s="266"/>
      <c r="FH12" s="266"/>
      <c r="FI12" s="266"/>
      <c r="FJ12" s="266"/>
      <c r="FK12" s="266"/>
      <c r="FL12" s="266"/>
      <c r="FM12" s="266"/>
      <c r="FN12" s="266"/>
      <c r="FO12" s="266"/>
      <c r="FP12" s="266"/>
      <c r="FQ12" s="266"/>
      <c r="FR12" s="266"/>
      <c r="FS12" s="266"/>
      <c r="FT12" s="266"/>
      <c r="FU12" s="266"/>
      <c r="FV12" s="266"/>
      <c r="FW12" s="266"/>
      <c r="FX12" s="266"/>
      <c r="FY12" s="266"/>
    </row>
    <row r="13" spans="1:181" s="271" customFormat="1" ht="15" customHeight="1">
      <c r="A13" s="639" t="s">
        <v>22</v>
      </c>
      <c r="B13" s="640"/>
      <c r="C13" s="525">
        <f t="shared" si="2"/>
        <v>7709</v>
      </c>
      <c r="D13" s="80">
        <v>3743</v>
      </c>
      <c r="E13" s="80">
        <v>3966</v>
      </c>
      <c r="F13" s="525">
        <f t="shared" si="3"/>
        <v>2224</v>
      </c>
      <c r="G13" s="80">
        <v>1075</v>
      </c>
      <c r="H13" s="80">
        <v>1149</v>
      </c>
      <c r="I13" s="525">
        <f t="shared" si="4"/>
        <v>1058</v>
      </c>
      <c r="J13" s="530">
        <v>663</v>
      </c>
      <c r="K13" s="530">
        <v>395</v>
      </c>
      <c r="L13" s="266"/>
      <c r="M13" s="658" t="s">
        <v>22</v>
      </c>
      <c r="N13" s="667"/>
      <c r="O13" s="524">
        <f t="shared" si="5"/>
        <v>1508</v>
      </c>
      <c r="P13" s="525">
        <v>217</v>
      </c>
      <c r="Q13" s="525">
        <v>1052</v>
      </c>
      <c r="R13" s="525">
        <v>239</v>
      </c>
      <c r="S13" s="525">
        <v>1111</v>
      </c>
      <c r="T13" s="525">
        <v>12</v>
      </c>
      <c r="U13" s="525">
        <v>1221</v>
      </c>
      <c r="V13" s="533">
        <v>1238</v>
      </c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  <c r="DO13" s="266"/>
      <c r="DP13" s="266"/>
      <c r="DQ13" s="266"/>
      <c r="DR13" s="266"/>
      <c r="DS13" s="266"/>
      <c r="DT13" s="266"/>
      <c r="DU13" s="266"/>
      <c r="DV13" s="266"/>
      <c r="DW13" s="266"/>
      <c r="DX13" s="266"/>
      <c r="DY13" s="266"/>
      <c r="DZ13" s="266"/>
      <c r="EA13" s="266"/>
      <c r="EB13" s="266"/>
      <c r="EC13" s="266"/>
      <c r="ED13" s="266"/>
      <c r="EE13" s="266"/>
      <c r="EF13" s="266"/>
      <c r="EG13" s="266"/>
      <c r="EH13" s="266"/>
      <c r="EI13" s="266"/>
      <c r="EJ13" s="266"/>
      <c r="EK13" s="266"/>
      <c r="EL13" s="266"/>
      <c r="EM13" s="266"/>
      <c r="EN13" s="266"/>
      <c r="EO13" s="266"/>
      <c r="EP13" s="266"/>
      <c r="EQ13" s="266"/>
      <c r="ER13" s="266"/>
      <c r="ES13" s="266"/>
      <c r="ET13" s="266"/>
      <c r="EU13" s="266"/>
      <c r="EV13" s="266"/>
      <c r="EW13" s="266"/>
      <c r="EX13" s="266"/>
      <c r="EY13" s="266"/>
      <c r="EZ13" s="266"/>
      <c r="FA13" s="266"/>
      <c r="FB13" s="266"/>
      <c r="FC13" s="266"/>
      <c r="FD13" s="266"/>
      <c r="FE13" s="266"/>
      <c r="FF13" s="266"/>
      <c r="FG13" s="266"/>
      <c r="FH13" s="266"/>
      <c r="FI13" s="266"/>
      <c r="FJ13" s="266"/>
      <c r="FK13" s="266"/>
      <c r="FL13" s="266"/>
      <c r="FM13" s="266"/>
      <c r="FN13" s="266"/>
      <c r="FO13" s="266"/>
      <c r="FP13" s="266"/>
      <c r="FQ13" s="266"/>
      <c r="FR13" s="266"/>
      <c r="FS13" s="266"/>
      <c r="FT13" s="266"/>
      <c r="FU13" s="266"/>
      <c r="FV13" s="266"/>
      <c r="FW13" s="266"/>
      <c r="FX13" s="266"/>
      <c r="FY13" s="266"/>
    </row>
    <row r="14" spans="1:181" s="271" customFormat="1" ht="15" customHeight="1">
      <c r="A14" s="639" t="s">
        <v>23</v>
      </c>
      <c r="B14" s="640"/>
      <c r="C14" s="525">
        <f t="shared" si="2"/>
        <v>4096</v>
      </c>
      <c r="D14" s="80">
        <v>1984</v>
      </c>
      <c r="E14" s="80">
        <v>2112</v>
      </c>
      <c r="F14" s="525">
        <f t="shared" si="3"/>
        <v>1441</v>
      </c>
      <c r="G14" s="80">
        <v>632</v>
      </c>
      <c r="H14" s="80">
        <v>809</v>
      </c>
      <c r="I14" s="525">
        <f t="shared" si="4"/>
        <v>811</v>
      </c>
      <c r="J14" s="530">
        <v>427</v>
      </c>
      <c r="K14" s="530">
        <v>384</v>
      </c>
      <c r="L14" s="266"/>
      <c r="M14" s="658" t="s">
        <v>23</v>
      </c>
      <c r="N14" s="667"/>
      <c r="O14" s="524">
        <f t="shared" si="5"/>
        <v>593</v>
      </c>
      <c r="P14" s="525">
        <v>290</v>
      </c>
      <c r="Q14" s="525">
        <v>282</v>
      </c>
      <c r="R14" s="525">
        <v>21</v>
      </c>
      <c r="S14" s="525">
        <v>750</v>
      </c>
      <c r="T14" s="525">
        <v>5</v>
      </c>
      <c r="U14" s="525">
        <v>790</v>
      </c>
      <c r="V14" s="533">
        <v>598</v>
      </c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  <c r="DN14" s="266"/>
      <c r="DO14" s="266"/>
      <c r="DP14" s="266"/>
      <c r="DQ14" s="266"/>
      <c r="DR14" s="266"/>
      <c r="DS14" s="266"/>
      <c r="DT14" s="266"/>
      <c r="DU14" s="266"/>
      <c r="DV14" s="266"/>
      <c r="DW14" s="266"/>
      <c r="DX14" s="266"/>
      <c r="DY14" s="266"/>
      <c r="DZ14" s="266"/>
      <c r="EA14" s="266"/>
      <c r="EB14" s="266"/>
      <c r="EC14" s="266"/>
      <c r="ED14" s="266"/>
      <c r="EE14" s="266"/>
      <c r="EF14" s="266"/>
      <c r="EG14" s="266"/>
      <c r="EH14" s="266"/>
      <c r="EI14" s="266"/>
      <c r="EJ14" s="266"/>
      <c r="EK14" s="266"/>
      <c r="EL14" s="266"/>
      <c r="EM14" s="266"/>
      <c r="EN14" s="266"/>
      <c r="EO14" s="266"/>
      <c r="EP14" s="266"/>
      <c r="EQ14" s="266"/>
      <c r="ER14" s="266"/>
      <c r="ES14" s="266"/>
      <c r="ET14" s="266"/>
      <c r="EU14" s="266"/>
      <c r="EV14" s="266"/>
      <c r="EW14" s="266"/>
      <c r="EX14" s="266"/>
      <c r="EY14" s="266"/>
      <c r="EZ14" s="266"/>
      <c r="FA14" s="266"/>
      <c r="FB14" s="266"/>
      <c r="FC14" s="266"/>
      <c r="FD14" s="266"/>
      <c r="FE14" s="266"/>
      <c r="FF14" s="266"/>
      <c r="FG14" s="266"/>
      <c r="FH14" s="266"/>
      <c r="FI14" s="266"/>
      <c r="FJ14" s="266"/>
      <c r="FK14" s="266"/>
      <c r="FL14" s="266"/>
      <c r="FM14" s="266"/>
      <c r="FN14" s="266"/>
      <c r="FO14" s="266"/>
      <c r="FP14" s="266"/>
      <c r="FQ14" s="266"/>
      <c r="FR14" s="266"/>
      <c r="FS14" s="266"/>
      <c r="FT14" s="266"/>
      <c r="FU14" s="266"/>
      <c r="FV14" s="266"/>
      <c r="FW14" s="266"/>
      <c r="FX14" s="266"/>
      <c r="FY14" s="266"/>
    </row>
    <row r="15" spans="1:181" s="271" customFormat="1" ht="15" customHeight="1">
      <c r="A15" s="639" t="s">
        <v>24</v>
      </c>
      <c r="B15" s="640"/>
      <c r="C15" s="525">
        <f t="shared" si="2"/>
        <v>4159</v>
      </c>
      <c r="D15" s="80">
        <v>2036</v>
      </c>
      <c r="E15" s="80">
        <v>2123</v>
      </c>
      <c r="F15" s="525">
        <f t="shared" si="3"/>
        <v>1605</v>
      </c>
      <c r="G15" s="80">
        <v>710</v>
      </c>
      <c r="H15" s="80">
        <v>895</v>
      </c>
      <c r="I15" s="525">
        <f t="shared" si="4"/>
        <v>1002</v>
      </c>
      <c r="J15" s="530">
        <v>540</v>
      </c>
      <c r="K15" s="530">
        <v>462</v>
      </c>
      <c r="L15" s="266"/>
      <c r="M15" s="658" t="s">
        <v>24</v>
      </c>
      <c r="N15" s="667"/>
      <c r="O15" s="524">
        <f t="shared" si="5"/>
        <v>799</v>
      </c>
      <c r="P15" s="525">
        <v>297</v>
      </c>
      <c r="Q15" s="525">
        <v>436</v>
      </c>
      <c r="R15" s="525">
        <v>66</v>
      </c>
      <c r="S15" s="525">
        <v>889</v>
      </c>
      <c r="T15" s="525">
        <v>9</v>
      </c>
      <c r="U15" s="525">
        <v>870</v>
      </c>
      <c r="V15" s="533">
        <v>561</v>
      </c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6"/>
      <c r="DG15" s="266"/>
      <c r="DH15" s="266"/>
      <c r="DI15" s="266"/>
      <c r="DJ15" s="266"/>
      <c r="DK15" s="266"/>
      <c r="DL15" s="266"/>
      <c r="DM15" s="266"/>
      <c r="DN15" s="266"/>
      <c r="DO15" s="266"/>
      <c r="DP15" s="266"/>
      <c r="DQ15" s="266"/>
      <c r="DR15" s="266"/>
      <c r="DS15" s="266"/>
      <c r="DT15" s="266"/>
      <c r="DU15" s="266"/>
      <c r="DV15" s="266"/>
      <c r="DW15" s="266"/>
      <c r="DX15" s="266"/>
      <c r="DY15" s="266"/>
      <c r="DZ15" s="266"/>
      <c r="EA15" s="266"/>
      <c r="EB15" s="266"/>
      <c r="EC15" s="266"/>
      <c r="ED15" s="266"/>
      <c r="EE15" s="266"/>
      <c r="EF15" s="266"/>
      <c r="EG15" s="266"/>
      <c r="EH15" s="266"/>
      <c r="EI15" s="266"/>
      <c r="EJ15" s="266"/>
      <c r="EK15" s="266"/>
      <c r="EL15" s="266"/>
      <c r="EM15" s="266"/>
      <c r="EN15" s="266"/>
      <c r="EO15" s="266"/>
      <c r="EP15" s="266"/>
      <c r="EQ15" s="266"/>
      <c r="ER15" s="266"/>
      <c r="ES15" s="266"/>
      <c r="ET15" s="266"/>
      <c r="EU15" s="266"/>
      <c r="EV15" s="266"/>
      <c r="EW15" s="266"/>
      <c r="EX15" s="266"/>
      <c r="EY15" s="266"/>
      <c r="EZ15" s="266"/>
      <c r="FA15" s="266"/>
      <c r="FB15" s="266"/>
      <c r="FC15" s="266"/>
      <c r="FD15" s="266"/>
      <c r="FE15" s="266"/>
      <c r="FF15" s="266"/>
      <c r="FG15" s="266"/>
      <c r="FH15" s="266"/>
      <c r="FI15" s="266"/>
      <c r="FJ15" s="266"/>
      <c r="FK15" s="266"/>
      <c r="FL15" s="266"/>
      <c r="FM15" s="266"/>
      <c r="FN15" s="266"/>
      <c r="FO15" s="266"/>
      <c r="FP15" s="266"/>
      <c r="FQ15" s="266"/>
      <c r="FR15" s="266"/>
      <c r="FS15" s="266"/>
      <c r="FT15" s="266"/>
      <c r="FU15" s="266"/>
      <c r="FV15" s="266"/>
      <c r="FW15" s="266"/>
      <c r="FX15" s="266"/>
      <c r="FY15" s="266"/>
    </row>
    <row r="16" spans="1:181" s="271" customFormat="1" ht="15" customHeight="1">
      <c r="A16" s="639" t="s">
        <v>25</v>
      </c>
      <c r="B16" s="640"/>
      <c r="C16" s="525">
        <f t="shared" si="2"/>
        <v>6132</v>
      </c>
      <c r="D16" s="80">
        <v>2954</v>
      </c>
      <c r="E16" s="80">
        <v>3178</v>
      </c>
      <c r="F16" s="525">
        <f t="shared" si="3"/>
        <v>1823</v>
      </c>
      <c r="G16" s="80">
        <v>892</v>
      </c>
      <c r="H16" s="80">
        <v>931</v>
      </c>
      <c r="I16" s="525">
        <f t="shared" si="4"/>
        <v>986</v>
      </c>
      <c r="J16" s="530">
        <v>596</v>
      </c>
      <c r="K16" s="530">
        <v>390</v>
      </c>
      <c r="L16" s="266"/>
      <c r="M16" s="658" t="s">
        <v>25</v>
      </c>
      <c r="N16" s="667"/>
      <c r="O16" s="524">
        <f t="shared" si="5"/>
        <v>1145</v>
      </c>
      <c r="P16" s="525">
        <v>79</v>
      </c>
      <c r="Q16" s="525">
        <v>796</v>
      </c>
      <c r="R16" s="525">
        <v>270</v>
      </c>
      <c r="S16" s="525">
        <v>1133</v>
      </c>
      <c r="T16" s="525">
        <v>41</v>
      </c>
      <c r="U16" s="525">
        <v>888</v>
      </c>
      <c r="V16" s="533">
        <v>875</v>
      </c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/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/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266"/>
      <c r="DA16" s="266"/>
      <c r="DB16" s="266"/>
      <c r="DC16" s="266"/>
      <c r="DD16" s="266"/>
      <c r="DE16" s="266"/>
      <c r="DF16" s="266"/>
      <c r="DG16" s="266"/>
      <c r="DH16" s="266"/>
      <c r="DI16" s="266"/>
      <c r="DJ16" s="266"/>
      <c r="DK16" s="266"/>
      <c r="DL16" s="266"/>
      <c r="DM16" s="266"/>
      <c r="DN16" s="266"/>
      <c r="DO16" s="266"/>
      <c r="DP16" s="266"/>
      <c r="DQ16" s="266"/>
      <c r="DR16" s="266"/>
      <c r="DS16" s="266"/>
      <c r="DT16" s="266"/>
      <c r="DU16" s="266"/>
      <c r="DV16" s="266"/>
      <c r="DW16" s="266"/>
      <c r="DX16" s="266"/>
      <c r="DY16" s="266"/>
      <c r="DZ16" s="266"/>
      <c r="EA16" s="266"/>
      <c r="EB16" s="266"/>
      <c r="EC16" s="266"/>
      <c r="ED16" s="266"/>
      <c r="EE16" s="266"/>
      <c r="EF16" s="266"/>
      <c r="EG16" s="266"/>
      <c r="EH16" s="266"/>
      <c r="EI16" s="266"/>
      <c r="EJ16" s="266"/>
      <c r="EK16" s="266"/>
      <c r="EL16" s="266"/>
      <c r="EM16" s="266"/>
      <c r="EN16" s="266"/>
      <c r="EO16" s="266"/>
      <c r="EP16" s="266"/>
      <c r="EQ16" s="266"/>
      <c r="ER16" s="266"/>
      <c r="ES16" s="266"/>
      <c r="ET16" s="266"/>
      <c r="EU16" s="266"/>
      <c r="EV16" s="266"/>
      <c r="EW16" s="266"/>
      <c r="EX16" s="266"/>
      <c r="EY16" s="266"/>
      <c r="EZ16" s="266"/>
      <c r="FA16" s="266"/>
      <c r="FB16" s="266"/>
      <c r="FC16" s="266"/>
      <c r="FD16" s="266"/>
      <c r="FE16" s="266"/>
      <c r="FF16" s="266"/>
      <c r="FG16" s="266"/>
      <c r="FH16" s="266"/>
      <c r="FI16" s="266"/>
      <c r="FJ16" s="266"/>
      <c r="FK16" s="266"/>
      <c r="FL16" s="266"/>
      <c r="FM16" s="266"/>
      <c r="FN16" s="266"/>
      <c r="FO16" s="266"/>
      <c r="FP16" s="266"/>
      <c r="FQ16" s="266"/>
      <c r="FR16" s="266"/>
      <c r="FS16" s="266"/>
      <c r="FT16" s="266"/>
      <c r="FU16" s="266"/>
      <c r="FV16" s="266"/>
      <c r="FW16" s="266"/>
      <c r="FX16" s="266"/>
      <c r="FY16" s="266"/>
    </row>
    <row r="17" spans="1:181" s="269" customFormat="1" ht="15" customHeight="1">
      <c r="A17" s="639" t="s">
        <v>26</v>
      </c>
      <c r="B17" s="640"/>
      <c r="C17" s="525">
        <f t="shared" si="2"/>
        <v>4154</v>
      </c>
      <c r="D17" s="80">
        <v>2033</v>
      </c>
      <c r="E17" s="80">
        <v>2121</v>
      </c>
      <c r="F17" s="525">
        <f t="shared" si="3"/>
        <v>1391</v>
      </c>
      <c r="G17" s="80">
        <v>668</v>
      </c>
      <c r="H17" s="80">
        <v>723</v>
      </c>
      <c r="I17" s="525">
        <f t="shared" si="4"/>
        <v>692</v>
      </c>
      <c r="J17" s="530">
        <v>435</v>
      </c>
      <c r="K17" s="530">
        <v>257</v>
      </c>
      <c r="L17" s="266"/>
      <c r="M17" s="658" t="s">
        <v>26</v>
      </c>
      <c r="N17" s="667"/>
      <c r="O17" s="524">
        <f t="shared" si="5"/>
        <v>919</v>
      </c>
      <c r="P17" s="525">
        <v>195</v>
      </c>
      <c r="Q17" s="525">
        <v>675</v>
      </c>
      <c r="R17" s="525">
        <v>49</v>
      </c>
      <c r="S17" s="525">
        <v>752</v>
      </c>
      <c r="T17" s="525">
        <v>10</v>
      </c>
      <c r="U17" s="525">
        <v>865</v>
      </c>
      <c r="V17" s="533">
        <v>793</v>
      </c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266"/>
      <c r="DJ17" s="266"/>
      <c r="DK17" s="266"/>
      <c r="DL17" s="266"/>
      <c r="DM17" s="266"/>
      <c r="DN17" s="266"/>
      <c r="DO17" s="266"/>
      <c r="DP17" s="266"/>
      <c r="DQ17" s="266"/>
      <c r="DR17" s="266"/>
      <c r="DS17" s="266"/>
      <c r="DT17" s="266"/>
      <c r="DU17" s="266"/>
      <c r="DV17" s="266"/>
      <c r="DW17" s="266"/>
      <c r="DX17" s="266"/>
      <c r="DY17" s="266"/>
      <c r="DZ17" s="266"/>
      <c r="EA17" s="266"/>
      <c r="EB17" s="266"/>
      <c r="EC17" s="266"/>
      <c r="ED17" s="266"/>
      <c r="EE17" s="266"/>
      <c r="EF17" s="266"/>
      <c r="EG17" s="266"/>
      <c r="EH17" s="266"/>
      <c r="EI17" s="266"/>
      <c r="EJ17" s="266"/>
      <c r="EK17" s="266"/>
      <c r="EL17" s="266"/>
      <c r="EM17" s="266"/>
      <c r="EN17" s="266"/>
      <c r="EO17" s="266"/>
      <c r="EP17" s="266"/>
      <c r="EQ17" s="266"/>
      <c r="ER17" s="266"/>
      <c r="ES17" s="266"/>
      <c r="ET17" s="266"/>
      <c r="EU17" s="266"/>
      <c r="EV17" s="266"/>
      <c r="EW17" s="266"/>
      <c r="EX17" s="266"/>
      <c r="EY17" s="266"/>
      <c r="EZ17" s="266"/>
      <c r="FA17" s="266"/>
      <c r="FB17" s="266"/>
      <c r="FC17" s="266"/>
      <c r="FD17" s="266"/>
      <c r="FE17" s="266"/>
      <c r="FF17" s="266"/>
      <c r="FG17" s="266"/>
      <c r="FH17" s="266"/>
      <c r="FI17" s="266"/>
      <c r="FJ17" s="266"/>
      <c r="FK17" s="266"/>
      <c r="FL17" s="266"/>
      <c r="FM17" s="266"/>
      <c r="FN17" s="266"/>
      <c r="FO17" s="266"/>
      <c r="FP17" s="266"/>
      <c r="FQ17" s="266"/>
      <c r="FR17" s="266"/>
      <c r="FS17" s="266"/>
      <c r="FT17" s="266"/>
      <c r="FU17" s="266"/>
      <c r="FV17" s="266"/>
      <c r="FW17" s="266"/>
      <c r="FX17" s="266"/>
      <c r="FY17" s="266"/>
    </row>
    <row r="18" spans="1:181" s="269" customFormat="1" ht="15" customHeight="1">
      <c r="A18" s="639" t="s">
        <v>293</v>
      </c>
      <c r="B18" s="640"/>
      <c r="C18" s="525">
        <f t="shared" si="2"/>
        <v>2615</v>
      </c>
      <c r="D18" s="80">
        <v>1260</v>
      </c>
      <c r="E18" s="80">
        <v>1355</v>
      </c>
      <c r="F18" s="525">
        <f t="shared" si="3"/>
        <v>803</v>
      </c>
      <c r="G18" s="80">
        <v>373</v>
      </c>
      <c r="H18" s="80">
        <v>430</v>
      </c>
      <c r="I18" s="525">
        <f t="shared" si="4"/>
        <v>438</v>
      </c>
      <c r="J18" s="530">
        <v>263</v>
      </c>
      <c r="K18" s="530">
        <v>175</v>
      </c>
      <c r="L18" s="266"/>
      <c r="M18" s="658" t="s">
        <v>96</v>
      </c>
      <c r="N18" s="667"/>
      <c r="O18" s="524">
        <f t="shared" si="5"/>
        <v>463</v>
      </c>
      <c r="P18" s="525">
        <v>116</v>
      </c>
      <c r="Q18" s="525">
        <v>301</v>
      </c>
      <c r="R18" s="525">
        <v>46</v>
      </c>
      <c r="S18" s="525">
        <v>383</v>
      </c>
      <c r="T18" s="525">
        <v>6</v>
      </c>
      <c r="U18" s="525">
        <v>352</v>
      </c>
      <c r="V18" s="533">
        <v>385</v>
      </c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6"/>
      <c r="DG18" s="266"/>
      <c r="DH18" s="266"/>
      <c r="DI18" s="266"/>
      <c r="DJ18" s="266"/>
      <c r="DK18" s="266"/>
      <c r="DL18" s="266"/>
      <c r="DM18" s="266"/>
      <c r="DN18" s="266"/>
      <c r="DO18" s="266"/>
      <c r="DP18" s="266"/>
      <c r="DQ18" s="266"/>
      <c r="DR18" s="266"/>
      <c r="DS18" s="266"/>
      <c r="DT18" s="266"/>
      <c r="DU18" s="266"/>
      <c r="DV18" s="266"/>
      <c r="DW18" s="266"/>
      <c r="DX18" s="266"/>
      <c r="DY18" s="266"/>
      <c r="DZ18" s="266"/>
      <c r="EA18" s="266"/>
      <c r="EB18" s="266"/>
      <c r="EC18" s="266"/>
      <c r="ED18" s="266"/>
      <c r="EE18" s="266"/>
      <c r="EF18" s="266"/>
      <c r="EG18" s="266"/>
      <c r="EH18" s="266"/>
      <c r="EI18" s="266"/>
      <c r="EJ18" s="266"/>
      <c r="EK18" s="266"/>
      <c r="EL18" s="266"/>
      <c r="EM18" s="266"/>
      <c r="EN18" s="266"/>
      <c r="EO18" s="266"/>
      <c r="EP18" s="266"/>
      <c r="EQ18" s="266"/>
      <c r="ER18" s="266"/>
      <c r="ES18" s="266"/>
      <c r="ET18" s="266"/>
      <c r="EU18" s="266"/>
      <c r="EV18" s="266"/>
      <c r="EW18" s="266"/>
      <c r="EX18" s="266"/>
      <c r="EY18" s="266"/>
      <c r="EZ18" s="266"/>
      <c r="FA18" s="266"/>
      <c r="FB18" s="266"/>
      <c r="FC18" s="266"/>
      <c r="FD18" s="266"/>
      <c r="FE18" s="266"/>
      <c r="FF18" s="266"/>
      <c r="FG18" s="266"/>
      <c r="FH18" s="266"/>
      <c r="FI18" s="266"/>
      <c r="FJ18" s="266"/>
      <c r="FK18" s="266"/>
      <c r="FL18" s="266"/>
      <c r="FM18" s="266"/>
      <c r="FN18" s="266"/>
      <c r="FO18" s="266"/>
      <c r="FP18" s="266"/>
      <c r="FQ18" s="266"/>
      <c r="FR18" s="266"/>
      <c r="FS18" s="266"/>
      <c r="FT18" s="266"/>
      <c r="FU18" s="266"/>
      <c r="FV18" s="266"/>
      <c r="FW18" s="266"/>
      <c r="FX18" s="266"/>
      <c r="FY18" s="266"/>
    </row>
    <row r="19" spans="1:181" s="269" customFormat="1" ht="15" customHeight="1">
      <c r="A19" s="639" t="s">
        <v>67</v>
      </c>
      <c r="B19" s="640"/>
      <c r="C19" s="525">
        <f t="shared" si="2"/>
        <v>9604</v>
      </c>
      <c r="D19" s="80">
        <v>4697</v>
      </c>
      <c r="E19" s="80">
        <v>4907</v>
      </c>
      <c r="F19" s="525">
        <f t="shared" si="3"/>
        <v>3123</v>
      </c>
      <c r="G19" s="80">
        <v>1383</v>
      </c>
      <c r="H19" s="80">
        <v>1740</v>
      </c>
      <c r="I19" s="525">
        <f t="shared" si="4"/>
        <v>1704</v>
      </c>
      <c r="J19" s="530">
        <v>932</v>
      </c>
      <c r="K19" s="530">
        <v>772</v>
      </c>
      <c r="L19" s="266"/>
      <c r="M19" s="658" t="s">
        <v>97</v>
      </c>
      <c r="N19" s="667"/>
      <c r="O19" s="524">
        <f t="shared" si="5"/>
        <v>1809</v>
      </c>
      <c r="P19" s="525">
        <v>229</v>
      </c>
      <c r="Q19" s="525">
        <v>1257</v>
      </c>
      <c r="R19" s="525">
        <v>323</v>
      </c>
      <c r="S19" s="525">
        <v>1579</v>
      </c>
      <c r="T19" s="525">
        <v>22</v>
      </c>
      <c r="U19" s="525">
        <v>1424</v>
      </c>
      <c r="V19" s="533">
        <v>1240</v>
      </c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6"/>
      <c r="DG19" s="266"/>
      <c r="DH19" s="266"/>
      <c r="DI19" s="266"/>
      <c r="DJ19" s="266"/>
      <c r="DK19" s="266"/>
      <c r="DL19" s="266"/>
      <c r="DM19" s="266"/>
      <c r="DN19" s="266"/>
      <c r="DO19" s="266"/>
      <c r="DP19" s="266"/>
      <c r="DQ19" s="266"/>
      <c r="DR19" s="266"/>
      <c r="DS19" s="266"/>
      <c r="DT19" s="266"/>
      <c r="DU19" s="266"/>
      <c r="DV19" s="266"/>
      <c r="DW19" s="266"/>
      <c r="DX19" s="266"/>
      <c r="DY19" s="266"/>
      <c r="DZ19" s="266"/>
      <c r="EA19" s="266"/>
      <c r="EB19" s="266"/>
      <c r="EC19" s="266"/>
      <c r="ED19" s="266"/>
      <c r="EE19" s="266"/>
      <c r="EF19" s="266"/>
      <c r="EG19" s="266"/>
      <c r="EH19" s="266"/>
      <c r="EI19" s="266"/>
      <c r="EJ19" s="266"/>
      <c r="EK19" s="266"/>
      <c r="EL19" s="266"/>
      <c r="EM19" s="266"/>
      <c r="EN19" s="266"/>
      <c r="EO19" s="266"/>
      <c r="EP19" s="266"/>
      <c r="EQ19" s="266"/>
      <c r="ER19" s="266"/>
      <c r="ES19" s="266"/>
      <c r="ET19" s="266"/>
      <c r="EU19" s="266"/>
      <c r="EV19" s="266"/>
      <c r="EW19" s="266"/>
      <c r="EX19" s="266"/>
      <c r="EY19" s="266"/>
      <c r="EZ19" s="266"/>
      <c r="FA19" s="266"/>
      <c r="FB19" s="266"/>
      <c r="FC19" s="266"/>
      <c r="FD19" s="266"/>
      <c r="FE19" s="266"/>
      <c r="FF19" s="266"/>
      <c r="FG19" s="266"/>
      <c r="FH19" s="266"/>
      <c r="FI19" s="266"/>
      <c r="FJ19" s="266"/>
      <c r="FK19" s="266"/>
      <c r="FL19" s="266"/>
      <c r="FM19" s="266"/>
      <c r="FN19" s="266"/>
      <c r="FO19" s="266"/>
      <c r="FP19" s="266"/>
      <c r="FQ19" s="266"/>
      <c r="FR19" s="266"/>
      <c r="FS19" s="266"/>
      <c r="FT19" s="266"/>
      <c r="FU19" s="266"/>
      <c r="FV19" s="266"/>
      <c r="FW19" s="266"/>
      <c r="FX19" s="266"/>
      <c r="FY19" s="266"/>
    </row>
    <row r="20" spans="1:181" s="269" customFormat="1" ht="15" customHeight="1">
      <c r="A20" s="639" t="s">
        <v>68</v>
      </c>
      <c r="B20" s="640"/>
      <c r="C20" s="525">
        <f t="shared" si="2"/>
        <v>3614</v>
      </c>
      <c r="D20" s="80">
        <v>1787</v>
      </c>
      <c r="E20" s="80">
        <v>1827</v>
      </c>
      <c r="F20" s="525">
        <f t="shared" si="3"/>
        <v>1086</v>
      </c>
      <c r="G20" s="80">
        <v>510</v>
      </c>
      <c r="H20" s="80">
        <v>576</v>
      </c>
      <c r="I20" s="525">
        <f t="shared" si="4"/>
        <v>487</v>
      </c>
      <c r="J20" s="530">
        <v>316</v>
      </c>
      <c r="K20" s="530">
        <v>171</v>
      </c>
      <c r="L20" s="266"/>
      <c r="M20" s="658" t="s">
        <v>98</v>
      </c>
      <c r="N20" s="667"/>
      <c r="O20" s="524">
        <f t="shared" si="5"/>
        <v>692</v>
      </c>
      <c r="P20" s="525">
        <v>90</v>
      </c>
      <c r="Q20" s="525">
        <v>478</v>
      </c>
      <c r="R20" s="525">
        <v>124</v>
      </c>
      <c r="S20" s="525">
        <v>528</v>
      </c>
      <c r="T20" s="525">
        <v>6</v>
      </c>
      <c r="U20" s="525">
        <v>559</v>
      </c>
      <c r="V20" s="533">
        <v>551</v>
      </c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6"/>
      <c r="DM20" s="266"/>
      <c r="DN20" s="266"/>
      <c r="DO20" s="266"/>
      <c r="DP20" s="266"/>
      <c r="DQ20" s="266"/>
      <c r="DR20" s="266"/>
      <c r="DS20" s="266"/>
      <c r="DT20" s="266"/>
      <c r="DU20" s="266"/>
      <c r="DV20" s="266"/>
      <c r="DW20" s="266"/>
      <c r="DX20" s="266"/>
      <c r="DY20" s="266"/>
      <c r="DZ20" s="266"/>
      <c r="EA20" s="266"/>
      <c r="EB20" s="266"/>
      <c r="EC20" s="266"/>
      <c r="ED20" s="266"/>
      <c r="EE20" s="266"/>
      <c r="EF20" s="266"/>
      <c r="EG20" s="266"/>
      <c r="EH20" s="266"/>
      <c r="EI20" s="266"/>
      <c r="EJ20" s="266"/>
      <c r="EK20" s="266"/>
      <c r="EL20" s="266"/>
      <c r="EM20" s="266"/>
      <c r="EN20" s="266"/>
      <c r="EO20" s="266"/>
      <c r="EP20" s="266"/>
      <c r="EQ20" s="266"/>
      <c r="ER20" s="266"/>
      <c r="ES20" s="266"/>
      <c r="ET20" s="266"/>
      <c r="EU20" s="266"/>
      <c r="EV20" s="266"/>
      <c r="EW20" s="266"/>
      <c r="EX20" s="266"/>
      <c r="EY20" s="266"/>
      <c r="EZ20" s="266"/>
      <c r="FA20" s="266"/>
      <c r="FB20" s="266"/>
      <c r="FC20" s="266"/>
      <c r="FD20" s="266"/>
      <c r="FE20" s="266"/>
      <c r="FF20" s="266"/>
      <c r="FG20" s="266"/>
      <c r="FH20" s="266"/>
      <c r="FI20" s="266"/>
      <c r="FJ20" s="266"/>
      <c r="FK20" s="266"/>
      <c r="FL20" s="266"/>
      <c r="FM20" s="266"/>
      <c r="FN20" s="266"/>
      <c r="FO20" s="266"/>
      <c r="FP20" s="266"/>
      <c r="FQ20" s="266"/>
      <c r="FR20" s="266"/>
      <c r="FS20" s="266"/>
      <c r="FT20" s="266"/>
      <c r="FU20" s="266"/>
      <c r="FV20" s="266"/>
      <c r="FW20" s="266"/>
      <c r="FX20" s="266"/>
      <c r="FY20" s="266"/>
    </row>
    <row r="21" spans="1:181" s="269" customFormat="1" ht="15" customHeight="1">
      <c r="A21" s="266"/>
      <c r="B21" s="267"/>
      <c r="C21" s="525"/>
      <c r="D21" s="80"/>
      <c r="E21" s="80"/>
      <c r="F21" s="525"/>
      <c r="G21" s="80"/>
      <c r="H21" s="80"/>
      <c r="I21" s="525"/>
      <c r="J21" s="530"/>
      <c r="K21" s="530"/>
      <c r="L21" s="266"/>
      <c r="M21" s="268"/>
      <c r="N21" s="270"/>
      <c r="O21" s="524"/>
      <c r="P21" s="525"/>
      <c r="Q21" s="525"/>
      <c r="R21" s="525"/>
      <c r="S21" s="525"/>
      <c r="T21" s="525"/>
      <c r="U21" s="525"/>
      <c r="V21" s="533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/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6"/>
      <c r="DG21" s="266"/>
      <c r="DH21" s="266"/>
      <c r="DI21" s="266"/>
      <c r="DJ21" s="266"/>
      <c r="DK21" s="266"/>
      <c r="DL21" s="266"/>
      <c r="DM21" s="266"/>
      <c r="DN21" s="266"/>
      <c r="DO21" s="266"/>
      <c r="DP21" s="266"/>
      <c r="DQ21" s="266"/>
      <c r="DR21" s="266"/>
      <c r="DS21" s="266"/>
      <c r="DT21" s="266"/>
      <c r="DU21" s="266"/>
      <c r="DV21" s="266"/>
      <c r="DW21" s="266"/>
      <c r="DX21" s="266"/>
      <c r="DY21" s="266"/>
      <c r="DZ21" s="266"/>
      <c r="EA21" s="266"/>
      <c r="EB21" s="266"/>
      <c r="EC21" s="266"/>
      <c r="ED21" s="266"/>
      <c r="EE21" s="266"/>
      <c r="EF21" s="266"/>
      <c r="EG21" s="266"/>
      <c r="EH21" s="266"/>
      <c r="EI21" s="266"/>
      <c r="EJ21" s="266"/>
      <c r="EK21" s="266"/>
      <c r="EL21" s="266"/>
      <c r="EM21" s="266"/>
      <c r="EN21" s="266"/>
      <c r="EO21" s="266"/>
      <c r="EP21" s="266"/>
      <c r="EQ21" s="266"/>
      <c r="ER21" s="266"/>
      <c r="ES21" s="266"/>
      <c r="ET21" s="266"/>
      <c r="EU21" s="266"/>
      <c r="EV21" s="266"/>
      <c r="EW21" s="266"/>
      <c r="EX21" s="266"/>
      <c r="EY21" s="266"/>
      <c r="EZ21" s="266"/>
      <c r="FA21" s="266"/>
      <c r="FB21" s="266"/>
      <c r="FC21" s="266"/>
      <c r="FD21" s="266"/>
      <c r="FE21" s="266"/>
      <c r="FF21" s="266"/>
      <c r="FG21" s="266"/>
      <c r="FH21" s="266"/>
      <c r="FI21" s="266"/>
      <c r="FJ21" s="266"/>
      <c r="FK21" s="266"/>
      <c r="FL21" s="266"/>
      <c r="FM21" s="266"/>
      <c r="FN21" s="266"/>
      <c r="FO21" s="266"/>
      <c r="FP21" s="266"/>
      <c r="FQ21" s="266"/>
      <c r="FR21" s="266"/>
      <c r="FS21" s="266"/>
      <c r="FT21" s="266"/>
      <c r="FU21" s="266"/>
      <c r="FV21" s="266"/>
      <c r="FW21" s="266"/>
      <c r="FX21" s="266"/>
      <c r="FY21" s="266"/>
    </row>
    <row r="22" spans="1:181" s="269" customFormat="1" ht="15" customHeight="1">
      <c r="A22" s="639" t="s">
        <v>27</v>
      </c>
      <c r="B22" s="640"/>
      <c r="C22" s="525">
        <f aca="true" t="shared" si="6" ref="C22:K22">SUM(C23)</f>
        <v>263</v>
      </c>
      <c r="D22" s="525">
        <f t="shared" si="6"/>
        <v>131</v>
      </c>
      <c r="E22" s="525">
        <f t="shared" si="6"/>
        <v>132</v>
      </c>
      <c r="F22" s="525">
        <f t="shared" si="6"/>
        <v>64</v>
      </c>
      <c r="G22" s="525">
        <f t="shared" si="6"/>
        <v>31</v>
      </c>
      <c r="H22" s="525">
        <f t="shared" si="6"/>
        <v>33</v>
      </c>
      <c r="I22" s="525">
        <f t="shared" si="6"/>
        <v>42</v>
      </c>
      <c r="J22" s="525">
        <f t="shared" si="6"/>
        <v>21</v>
      </c>
      <c r="K22" s="525">
        <f t="shared" si="6"/>
        <v>21</v>
      </c>
      <c r="L22" s="266"/>
      <c r="M22" s="658" t="s">
        <v>27</v>
      </c>
      <c r="N22" s="660"/>
      <c r="O22" s="525">
        <f aca="true" t="shared" si="7" ref="O22:V22">SUM(O23)</f>
        <v>31</v>
      </c>
      <c r="P22" s="525">
        <f t="shared" si="7"/>
        <v>10</v>
      </c>
      <c r="Q22" s="525">
        <f t="shared" si="7"/>
        <v>20</v>
      </c>
      <c r="R22" s="525">
        <f t="shared" si="7"/>
        <v>1</v>
      </c>
      <c r="S22" s="525">
        <f t="shared" si="7"/>
        <v>40</v>
      </c>
      <c r="T22" s="525">
        <f t="shared" si="7"/>
        <v>1</v>
      </c>
      <c r="U22" s="525">
        <f t="shared" si="7"/>
        <v>25</v>
      </c>
      <c r="V22" s="525">
        <f t="shared" si="7"/>
        <v>24</v>
      </c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/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266"/>
      <c r="DF22" s="266"/>
      <c r="DG22" s="266"/>
      <c r="DH22" s="266"/>
      <c r="DI22" s="266"/>
      <c r="DJ22" s="266"/>
      <c r="DK22" s="266"/>
      <c r="DL22" s="266"/>
      <c r="DM22" s="266"/>
      <c r="DN22" s="266"/>
      <c r="DO22" s="266"/>
      <c r="DP22" s="266"/>
      <c r="DQ22" s="266"/>
      <c r="DR22" s="266"/>
      <c r="DS22" s="266"/>
      <c r="DT22" s="266"/>
      <c r="DU22" s="266"/>
      <c r="DV22" s="266"/>
      <c r="DW22" s="266"/>
      <c r="DX22" s="266"/>
      <c r="DY22" s="266"/>
      <c r="DZ22" s="266"/>
      <c r="EA22" s="266"/>
      <c r="EB22" s="266"/>
      <c r="EC22" s="266"/>
      <c r="ED22" s="266"/>
      <c r="EE22" s="266"/>
      <c r="EF22" s="266"/>
      <c r="EG22" s="266"/>
      <c r="EH22" s="266"/>
      <c r="EI22" s="266"/>
      <c r="EJ22" s="266"/>
      <c r="EK22" s="266"/>
      <c r="EL22" s="266"/>
      <c r="EM22" s="266"/>
      <c r="EN22" s="266"/>
      <c r="EO22" s="266"/>
      <c r="EP22" s="266"/>
      <c r="EQ22" s="266"/>
      <c r="ER22" s="266"/>
      <c r="ES22" s="266"/>
      <c r="ET22" s="266"/>
      <c r="EU22" s="266"/>
      <c r="EV22" s="266"/>
      <c r="EW22" s="266"/>
      <c r="EX22" s="266"/>
      <c r="EY22" s="266"/>
      <c r="EZ22" s="266"/>
      <c r="FA22" s="266"/>
      <c r="FB22" s="266"/>
      <c r="FC22" s="266"/>
      <c r="FD22" s="266"/>
      <c r="FE22" s="266"/>
      <c r="FF22" s="266"/>
      <c r="FG22" s="266"/>
      <c r="FH22" s="266"/>
      <c r="FI22" s="266"/>
      <c r="FJ22" s="266"/>
      <c r="FK22" s="266"/>
      <c r="FL22" s="266"/>
      <c r="FM22" s="266"/>
      <c r="FN22" s="266"/>
      <c r="FO22" s="266"/>
      <c r="FP22" s="266"/>
      <c r="FQ22" s="266"/>
      <c r="FR22" s="266"/>
      <c r="FS22" s="266"/>
      <c r="FT22" s="266"/>
      <c r="FU22" s="266"/>
      <c r="FV22" s="266"/>
      <c r="FW22" s="266"/>
      <c r="FX22" s="266"/>
      <c r="FY22" s="266"/>
    </row>
    <row r="23" spans="1:181" s="68" customFormat="1" ht="15" customHeight="1">
      <c r="A23" s="84"/>
      <c r="B23" s="85" t="s">
        <v>29</v>
      </c>
      <c r="C23" s="518">
        <f>SUM(D23:E23)</f>
        <v>263</v>
      </c>
      <c r="D23" s="79">
        <v>131</v>
      </c>
      <c r="E23" s="79">
        <v>132</v>
      </c>
      <c r="F23" s="518">
        <f>SUM(G23:H23)</f>
        <v>64</v>
      </c>
      <c r="G23" s="79">
        <v>31</v>
      </c>
      <c r="H23" s="79">
        <v>33</v>
      </c>
      <c r="I23" s="518">
        <f>SUM(J23:K23)</f>
        <v>42</v>
      </c>
      <c r="J23" s="305">
        <v>21</v>
      </c>
      <c r="K23" s="305">
        <v>21</v>
      </c>
      <c r="L23" s="67"/>
      <c r="M23" s="272"/>
      <c r="N23" s="105" t="s">
        <v>29</v>
      </c>
      <c r="O23" s="517">
        <f>SUM(P23:R23)</f>
        <v>31</v>
      </c>
      <c r="P23" s="518">
        <v>10</v>
      </c>
      <c r="Q23" s="518">
        <v>20</v>
      </c>
      <c r="R23" s="518">
        <v>1</v>
      </c>
      <c r="S23" s="518">
        <v>40</v>
      </c>
      <c r="T23" s="518">
        <v>1</v>
      </c>
      <c r="U23" s="518">
        <v>25</v>
      </c>
      <c r="V23" s="531">
        <v>24</v>
      </c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</row>
    <row r="24" spans="1:181" s="68" customFormat="1" ht="15" customHeight="1">
      <c r="A24" s="84"/>
      <c r="B24" s="74"/>
      <c r="C24" s="40"/>
      <c r="D24" s="79"/>
      <c r="E24" s="79"/>
      <c r="F24" s="40"/>
      <c r="G24" s="79"/>
      <c r="H24" s="79"/>
      <c r="I24" s="40"/>
      <c r="J24" s="86"/>
      <c r="K24" s="86"/>
      <c r="L24" s="67"/>
      <c r="M24" s="104"/>
      <c r="N24" s="105"/>
      <c r="O24" s="517"/>
      <c r="P24" s="518"/>
      <c r="Q24" s="518"/>
      <c r="R24" s="518"/>
      <c r="S24" s="518"/>
      <c r="T24" s="518"/>
      <c r="U24" s="518"/>
      <c r="V24" s="531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</row>
    <row r="25" spans="1:181" s="269" customFormat="1" ht="15" customHeight="1">
      <c r="A25" s="639" t="s">
        <v>31</v>
      </c>
      <c r="B25" s="640"/>
      <c r="C25" s="525">
        <f aca="true" t="shared" si="8" ref="C25:K25">SUM(C26)</f>
        <v>1620</v>
      </c>
      <c r="D25" s="525">
        <f t="shared" si="8"/>
        <v>774</v>
      </c>
      <c r="E25" s="525">
        <f t="shared" si="8"/>
        <v>846</v>
      </c>
      <c r="F25" s="525">
        <f t="shared" si="8"/>
        <v>493</v>
      </c>
      <c r="G25" s="525">
        <f t="shared" si="8"/>
        <v>224</v>
      </c>
      <c r="H25" s="525">
        <f t="shared" si="8"/>
        <v>269</v>
      </c>
      <c r="I25" s="525">
        <f t="shared" si="8"/>
        <v>236</v>
      </c>
      <c r="J25" s="525">
        <f t="shared" si="8"/>
        <v>144</v>
      </c>
      <c r="K25" s="525">
        <f t="shared" si="8"/>
        <v>92</v>
      </c>
      <c r="L25" s="266"/>
      <c r="M25" s="658" t="s">
        <v>31</v>
      </c>
      <c r="N25" s="660"/>
      <c r="O25" s="525">
        <f aca="true" t="shared" si="9" ref="O25:V25">SUM(O26)</f>
        <v>272</v>
      </c>
      <c r="P25" s="525">
        <f t="shared" si="9"/>
        <v>21</v>
      </c>
      <c r="Q25" s="525">
        <f t="shared" si="9"/>
        <v>185</v>
      </c>
      <c r="R25" s="525">
        <f t="shared" si="9"/>
        <v>66</v>
      </c>
      <c r="S25" s="525">
        <f t="shared" si="9"/>
        <v>295</v>
      </c>
      <c r="T25" s="525">
        <f t="shared" si="9"/>
        <v>5</v>
      </c>
      <c r="U25" s="525">
        <f t="shared" si="9"/>
        <v>226</v>
      </c>
      <c r="V25" s="525">
        <f t="shared" si="9"/>
        <v>207</v>
      </c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6"/>
      <c r="DN25" s="266"/>
      <c r="DO25" s="266"/>
      <c r="DP25" s="266"/>
      <c r="DQ25" s="266"/>
      <c r="DR25" s="266"/>
      <c r="DS25" s="266"/>
      <c r="DT25" s="266"/>
      <c r="DU25" s="266"/>
      <c r="DV25" s="266"/>
      <c r="DW25" s="266"/>
      <c r="DX25" s="266"/>
      <c r="DY25" s="266"/>
      <c r="DZ25" s="266"/>
      <c r="EA25" s="266"/>
      <c r="EB25" s="266"/>
      <c r="EC25" s="266"/>
      <c r="ED25" s="266"/>
      <c r="EE25" s="266"/>
      <c r="EF25" s="266"/>
      <c r="EG25" s="266"/>
      <c r="EH25" s="266"/>
      <c r="EI25" s="266"/>
      <c r="EJ25" s="266"/>
      <c r="EK25" s="266"/>
      <c r="EL25" s="266"/>
      <c r="EM25" s="266"/>
      <c r="EN25" s="266"/>
      <c r="EO25" s="266"/>
      <c r="EP25" s="266"/>
      <c r="EQ25" s="266"/>
      <c r="ER25" s="266"/>
      <c r="ES25" s="266"/>
      <c r="ET25" s="266"/>
      <c r="EU25" s="266"/>
      <c r="EV25" s="266"/>
      <c r="EW25" s="266"/>
      <c r="EX25" s="266"/>
      <c r="EY25" s="266"/>
      <c r="EZ25" s="266"/>
      <c r="FA25" s="266"/>
      <c r="FB25" s="266"/>
      <c r="FC25" s="266"/>
      <c r="FD25" s="266"/>
      <c r="FE25" s="266"/>
      <c r="FF25" s="266"/>
      <c r="FG25" s="266"/>
      <c r="FH25" s="266"/>
      <c r="FI25" s="266"/>
      <c r="FJ25" s="266"/>
      <c r="FK25" s="266"/>
      <c r="FL25" s="266"/>
      <c r="FM25" s="266"/>
      <c r="FN25" s="266"/>
      <c r="FO25" s="266"/>
      <c r="FP25" s="266"/>
      <c r="FQ25" s="266"/>
      <c r="FR25" s="266"/>
      <c r="FS25" s="266"/>
      <c r="FT25" s="266"/>
      <c r="FU25" s="266"/>
      <c r="FV25" s="266"/>
      <c r="FW25" s="266"/>
      <c r="FX25" s="266"/>
      <c r="FY25" s="266"/>
    </row>
    <row r="26" spans="1:183" ht="15" customHeight="1">
      <c r="A26" s="84"/>
      <c r="B26" s="85" t="s">
        <v>32</v>
      </c>
      <c r="C26" s="518">
        <f>SUM(D26:E26)</f>
        <v>1620</v>
      </c>
      <c r="D26" s="79">
        <v>774</v>
      </c>
      <c r="E26" s="79">
        <v>846</v>
      </c>
      <c r="F26" s="518">
        <f>SUM(G26:H26)</f>
        <v>493</v>
      </c>
      <c r="G26" s="79">
        <v>224</v>
      </c>
      <c r="H26" s="79">
        <v>269</v>
      </c>
      <c r="I26" s="518">
        <f>SUM(J26:K26)</f>
        <v>236</v>
      </c>
      <c r="J26" s="305">
        <v>144</v>
      </c>
      <c r="K26" s="305">
        <v>92</v>
      </c>
      <c r="M26" s="104"/>
      <c r="N26" s="105" t="s">
        <v>32</v>
      </c>
      <c r="O26" s="517">
        <f>SUM(P26:R26)</f>
        <v>272</v>
      </c>
      <c r="P26" s="518">
        <v>21</v>
      </c>
      <c r="Q26" s="518">
        <v>185</v>
      </c>
      <c r="R26" s="518">
        <v>66</v>
      </c>
      <c r="S26" s="518">
        <v>295</v>
      </c>
      <c r="T26" s="518">
        <v>5</v>
      </c>
      <c r="U26" s="518">
        <v>226</v>
      </c>
      <c r="V26" s="531">
        <v>207</v>
      </c>
      <c r="FZ26" s="71"/>
      <c r="GA26" s="71"/>
    </row>
    <row r="27" spans="1:181" s="68" customFormat="1" ht="15" customHeight="1">
      <c r="A27" s="84"/>
      <c r="B27" s="74"/>
      <c r="C27" s="518"/>
      <c r="D27" s="79"/>
      <c r="E27" s="79"/>
      <c r="F27" s="518"/>
      <c r="G27" s="79"/>
      <c r="H27" s="79"/>
      <c r="I27" s="518"/>
      <c r="J27" s="305"/>
      <c r="K27" s="305"/>
      <c r="L27" s="67"/>
      <c r="M27" s="104"/>
      <c r="N27" s="105"/>
      <c r="O27" s="517"/>
      <c r="P27" s="518"/>
      <c r="Q27" s="518"/>
      <c r="R27" s="518"/>
      <c r="S27" s="518"/>
      <c r="T27" s="518"/>
      <c r="U27" s="518"/>
      <c r="V27" s="531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</row>
    <row r="28" spans="1:181" s="271" customFormat="1" ht="15" customHeight="1">
      <c r="A28" s="639" t="s">
        <v>33</v>
      </c>
      <c r="B28" s="640"/>
      <c r="C28" s="525">
        <f aca="true" t="shared" si="10" ref="C28:K28">SUM(C29)</f>
        <v>1201</v>
      </c>
      <c r="D28" s="525">
        <f t="shared" si="10"/>
        <v>576</v>
      </c>
      <c r="E28" s="525">
        <f t="shared" si="10"/>
        <v>625</v>
      </c>
      <c r="F28" s="525">
        <f t="shared" si="10"/>
        <v>395</v>
      </c>
      <c r="G28" s="525">
        <f t="shared" si="10"/>
        <v>145</v>
      </c>
      <c r="H28" s="525">
        <f t="shared" si="10"/>
        <v>250</v>
      </c>
      <c r="I28" s="525">
        <f t="shared" si="10"/>
        <v>180</v>
      </c>
      <c r="J28" s="525">
        <f t="shared" si="10"/>
        <v>83</v>
      </c>
      <c r="K28" s="525">
        <f t="shared" si="10"/>
        <v>97</v>
      </c>
      <c r="L28" s="266"/>
      <c r="M28" s="658" t="s">
        <v>33</v>
      </c>
      <c r="N28" s="660"/>
      <c r="O28" s="525">
        <f aca="true" t="shared" si="11" ref="O28:V28">SUM(O29)</f>
        <v>225</v>
      </c>
      <c r="P28" s="525">
        <f t="shared" si="11"/>
        <v>44</v>
      </c>
      <c r="Q28" s="525">
        <f t="shared" si="11"/>
        <v>158</v>
      </c>
      <c r="R28" s="525">
        <f t="shared" si="11"/>
        <v>23</v>
      </c>
      <c r="S28" s="525">
        <f t="shared" si="11"/>
        <v>188</v>
      </c>
      <c r="T28" s="525">
        <f t="shared" si="11"/>
        <v>3</v>
      </c>
      <c r="U28" s="525">
        <f t="shared" si="11"/>
        <v>183</v>
      </c>
      <c r="V28" s="525">
        <f t="shared" si="11"/>
        <v>190</v>
      </c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6"/>
      <c r="CO28" s="266"/>
      <c r="CP28" s="266"/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6"/>
      <c r="DE28" s="266"/>
      <c r="DF28" s="266"/>
      <c r="DG28" s="266"/>
      <c r="DH28" s="266"/>
      <c r="DI28" s="266"/>
      <c r="DJ28" s="266"/>
      <c r="DK28" s="266"/>
      <c r="DL28" s="266"/>
      <c r="DM28" s="266"/>
      <c r="DN28" s="266"/>
      <c r="DO28" s="266"/>
      <c r="DP28" s="266"/>
      <c r="DQ28" s="266"/>
      <c r="DR28" s="266"/>
      <c r="DS28" s="266"/>
      <c r="DT28" s="266"/>
      <c r="DU28" s="266"/>
      <c r="DV28" s="266"/>
      <c r="DW28" s="266"/>
      <c r="DX28" s="266"/>
      <c r="DY28" s="266"/>
      <c r="DZ28" s="266"/>
      <c r="EA28" s="266"/>
      <c r="EB28" s="266"/>
      <c r="EC28" s="266"/>
      <c r="ED28" s="266"/>
      <c r="EE28" s="266"/>
      <c r="EF28" s="266"/>
      <c r="EG28" s="266"/>
      <c r="EH28" s="266"/>
      <c r="EI28" s="266"/>
      <c r="EJ28" s="266"/>
      <c r="EK28" s="266"/>
      <c r="EL28" s="266"/>
      <c r="EM28" s="266"/>
      <c r="EN28" s="266"/>
      <c r="EO28" s="266"/>
      <c r="EP28" s="266"/>
      <c r="EQ28" s="266"/>
      <c r="ER28" s="266"/>
      <c r="ES28" s="266"/>
      <c r="ET28" s="266"/>
      <c r="EU28" s="266"/>
      <c r="EV28" s="266"/>
      <c r="EW28" s="266"/>
      <c r="EX28" s="266"/>
      <c r="EY28" s="266"/>
      <c r="EZ28" s="266"/>
      <c r="FA28" s="266"/>
      <c r="FB28" s="266"/>
      <c r="FC28" s="266"/>
      <c r="FD28" s="266"/>
      <c r="FE28" s="266"/>
      <c r="FF28" s="266"/>
      <c r="FG28" s="266"/>
      <c r="FH28" s="266"/>
      <c r="FI28" s="266"/>
      <c r="FJ28" s="266"/>
      <c r="FK28" s="266"/>
      <c r="FL28" s="266"/>
      <c r="FM28" s="266"/>
      <c r="FN28" s="266"/>
      <c r="FO28" s="266"/>
      <c r="FP28" s="266"/>
      <c r="FQ28" s="266"/>
      <c r="FR28" s="266"/>
      <c r="FS28" s="266"/>
      <c r="FT28" s="266"/>
      <c r="FU28" s="266"/>
      <c r="FV28" s="266"/>
      <c r="FW28" s="266"/>
      <c r="FX28" s="266"/>
      <c r="FY28" s="266"/>
    </row>
    <row r="29" spans="1:183" ht="15" customHeight="1">
      <c r="A29" s="84"/>
      <c r="B29" s="85" t="s">
        <v>34</v>
      </c>
      <c r="C29" s="518">
        <f>SUM(D29:E29)</f>
        <v>1201</v>
      </c>
      <c r="D29" s="79">
        <v>576</v>
      </c>
      <c r="E29" s="79">
        <v>625</v>
      </c>
      <c r="F29" s="518">
        <f>SUM(G29:H29)</f>
        <v>395</v>
      </c>
      <c r="G29" s="79">
        <v>145</v>
      </c>
      <c r="H29" s="79">
        <v>250</v>
      </c>
      <c r="I29" s="518">
        <f>SUM(J29:K29)</f>
        <v>180</v>
      </c>
      <c r="J29" s="305">
        <v>83</v>
      </c>
      <c r="K29" s="305">
        <v>97</v>
      </c>
      <c r="M29" s="272"/>
      <c r="N29" s="105" t="s">
        <v>34</v>
      </c>
      <c r="O29" s="517">
        <f>SUM(P29:R29)</f>
        <v>225</v>
      </c>
      <c r="P29" s="518">
        <v>44</v>
      </c>
      <c r="Q29" s="518">
        <v>158</v>
      </c>
      <c r="R29" s="518">
        <v>23</v>
      </c>
      <c r="S29" s="518">
        <v>188</v>
      </c>
      <c r="T29" s="518">
        <v>3</v>
      </c>
      <c r="U29" s="518">
        <v>183</v>
      </c>
      <c r="V29" s="531">
        <v>190</v>
      </c>
      <c r="FZ29" s="71"/>
      <c r="GA29" s="71"/>
    </row>
    <row r="30" spans="1:183" ht="15" customHeight="1">
      <c r="A30" s="84"/>
      <c r="B30" s="74"/>
      <c r="C30" s="40"/>
      <c r="D30" s="79"/>
      <c r="E30" s="79"/>
      <c r="F30" s="40"/>
      <c r="G30" s="79"/>
      <c r="H30" s="79"/>
      <c r="I30" s="40"/>
      <c r="J30" s="79"/>
      <c r="K30" s="79"/>
      <c r="M30" s="104"/>
      <c r="N30" s="105"/>
      <c r="O30" s="517"/>
      <c r="P30" s="518"/>
      <c r="Q30" s="518"/>
      <c r="R30" s="518"/>
      <c r="S30" s="518"/>
      <c r="T30" s="518"/>
      <c r="U30" s="518"/>
      <c r="V30" s="531"/>
      <c r="FZ30" s="71"/>
      <c r="GA30" s="71"/>
    </row>
    <row r="31" spans="1:181" s="271" customFormat="1" ht="15" customHeight="1">
      <c r="A31" s="639" t="s">
        <v>35</v>
      </c>
      <c r="B31" s="640"/>
      <c r="C31" s="525">
        <f aca="true" t="shared" si="12" ref="C31:K31">SUM(C32:C33)</f>
        <v>4465</v>
      </c>
      <c r="D31" s="525">
        <f t="shared" si="12"/>
        <v>2153</v>
      </c>
      <c r="E31" s="525">
        <f t="shared" si="12"/>
        <v>2312</v>
      </c>
      <c r="F31" s="525">
        <f t="shared" si="12"/>
        <v>1468</v>
      </c>
      <c r="G31" s="525">
        <f t="shared" si="12"/>
        <v>671</v>
      </c>
      <c r="H31" s="525">
        <f t="shared" si="12"/>
        <v>797</v>
      </c>
      <c r="I31" s="525">
        <f t="shared" si="12"/>
        <v>690</v>
      </c>
      <c r="J31" s="525">
        <f t="shared" si="12"/>
        <v>426</v>
      </c>
      <c r="K31" s="525">
        <f t="shared" si="12"/>
        <v>264</v>
      </c>
      <c r="L31" s="266"/>
      <c r="M31" s="658" t="s">
        <v>35</v>
      </c>
      <c r="N31" s="660"/>
      <c r="O31" s="525">
        <f aca="true" t="shared" si="13" ref="O31:V31">SUM(O32:O33)</f>
        <v>952</v>
      </c>
      <c r="P31" s="525">
        <f t="shared" si="13"/>
        <v>289</v>
      </c>
      <c r="Q31" s="525">
        <f t="shared" si="13"/>
        <v>569</v>
      </c>
      <c r="R31" s="525">
        <f t="shared" si="13"/>
        <v>94</v>
      </c>
      <c r="S31" s="525">
        <f t="shared" si="13"/>
        <v>832</v>
      </c>
      <c r="T31" s="525">
        <f t="shared" si="13"/>
        <v>9</v>
      </c>
      <c r="U31" s="525">
        <f t="shared" si="13"/>
        <v>864</v>
      </c>
      <c r="V31" s="525">
        <f t="shared" si="13"/>
        <v>935</v>
      </c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6"/>
      <c r="BS31" s="266"/>
      <c r="BT31" s="266"/>
      <c r="BU31" s="266"/>
      <c r="BV31" s="266"/>
      <c r="BW31" s="266"/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6"/>
      <c r="CI31" s="266"/>
      <c r="CJ31" s="266"/>
      <c r="CK31" s="266"/>
      <c r="CL31" s="266"/>
      <c r="CM31" s="266"/>
      <c r="CN31" s="266"/>
      <c r="CO31" s="266"/>
      <c r="CP31" s="266"/>
      <c r="CQ31" s="266"/>
      <c r="CR31" s="266"/>
      <c r="CS31" s="266"/>
      <c r="CT31" s="266"/>
      <c r="CU31" s="266"/>
      <c r="CV31" s="266"/>
      <c r="CW31" s="266"/>
      <c r="CX31" s="266"/>
      <c r="CY31" s="266"/>
      <c r="CZ31" s="266"/>
      <c r="DA31" s="266"/>
      <c r="DB31" s="266"/>
      <c r="DC31" s="266"/>
      <c r="DD31" s="266"/>
      <c r="DE31" s="266"/>
      <c r="DF31" s="266"/>
      <c r="DG31" s="266"/>
      <c r="DH31" s="266"/>
      <c r="DI31" s="266"/>
      <c r="DJ31" s="266"/>
      <c r="DK31" s="266"/>
      <c r="DL31" s="266"/>
      <c r="DM31" s="266"/>
      <c r="DN31" s="266"/>
      <c r="DO31" s="266"/>
      <c r="DP31" s="266"/>
      <c r="DQ31" s="266"/>
      <c r="DR31" s="266"/>
      <c r="DS31" s="266"/>
      <c r="DT31" s="266"/>
      <c r="DU31" s="266"/>
      <c r="DV31" s="266"/>
      <c r="DW31" s="266"/>
      <c r="DX31" s="266"/>
      <c r="DY31" s="266"/>
      <c r="DZ31" s="266"/>
      <c r="EA31" s="266"/>
      <c r="EB31" s="266"/>
      <c r="EC31" s="266"/>
      <c r="ED31" s="266"/>
      <c r="EE31" s="266"/>
      <c r="EF31" s="266"/>
      <c r="EG31" s="266"/>
      <c r="EH31" s="266"/>
      <c r="EI31" s="266"/>
      <c r="EJ31" s="266"/>
      <c r="EK31" s="266"/>
      <c r="EL31" s="266"/>
      <c r="EM31" s="266"/>
      <c r="EN31" s="266"/>
      <c r="EO31" s="266"/>
      <c r="EP31" s="266"/>
      <c r="EQ31" s="266"/>
      <c r="ER31" s="266"/>
      <c r="ES31" s="266"/>
      <c r="ET31" s="266"/>
      <c r="EU31" s="266"/>
      <c r="EV31" s="266"/>
      <c r="EW31" s="266"/>
      <c r="EX31" s="266"/>
      <c r="EY31" s="266"/>
      <c r="EZ31" s="266"/>
      <c r="FA31" s="266"/>
      <c r="FB31" s="266"/>
      <c r="FC31" s="266"/>
      <c r="FD31" s="266"/>
      <c r="FE31" s="266"/>
      <c r="FF31" s="266"/>
      <c r="FG31" s="266"/>
      <c r="FH31" s="266"/>
      <c r="FI31" s="266"/>
      <c r="FJ31" s="266"/>
      <c r="FK31" s="266"/>
      <c r="FL31" s="266"/>
      <c r="FM31" s="266"/>
      <c r="FN31" s="266"/>
      <c r="FO31" s="266"/>
      <c r="FP31" s="266"/>
      <c r="FQ31" s="266"/>
      <c r="FR31" s="266"/>
      <c r="FS31" s="266"/>
      <c r="FT31" s="266"/>
      <c r="FU31" s="266"/>
      <c r="FV31" s="266"/>
      <c r="FW31" s="266"/>
      <c r="FX31" s="266"/>
      <c r="FY31" s="266"/>
    </row>
    <row r="32" spans="1:183" ht="15" customHeight="1">
      <c r="A32" s="84"/>
      <c r="B32" s="85" t="s">
        <v>36</v>
      </c>
      <c r="C32" s="518">
        <f>SUM(D32:E32)</f>
        <v>4101</v>
      </c>
      <c r="D32" s="79">
        <v>1976</v>
      </c>
      <c r="E32" s="79">
        <v>2125</v>
      </c>
      <c r="F32" s="518">
        <f>SUM(G32:H32)</f>
        <v>1352</v>
      </c>
      <c r="G32" s="79">
        <v>612</v>
      </c>
      <c r="H32" s="79">
        <v>740</v>
      </c>
      <c r="I32" s="518">
        <f>SUM(J32:K32)</f>
        <v>622</v>
      </c>
      <c r="J32" s="305">
        <v>386</v>
      </c>
      <c r="K32" s="305">
        <v>236</v>
      </c>
      <c r="M32" s="104"/>
      <c r="N32" s="105" t="s">
        <v>36</v>
      </c>
      <c r="O32" s="517">
        <f>SUM(P32:R32)</f>
        <v>850</v>
      </c>
      <c r="P32" s="518">
        <v>265</v>
      </c>
      <c r="Q32" s="518">
        <v>533</v>
      </c>
      <c r="R32" s="518">
        <v>52</v>
      </c>
      <c r="S32" s="518">
        <v>787</v>
      </c>
      <c r="T32" s="518">
        <v>6</v>
      </c>
      <c r="U32" s="518">
        <v>825</v>
      </c>
      <c r="V32" s="531">
        <v>888</v>
      </c>
      <c r="FZ32" s="71"/>
      <c r="GA32" s="71"/>
    </row>
    <row r="33" spans="1:183" ht="15" customHeight="1">
      <c r="A33" s="84"/>
      <c r="B33" s="85" t="s">
        <v>37</v>
      </c>
      <c r="C33" s="518">
        <f>SUM(D33:E33)</f>
        <v>364</v>
      </c>
      <c r="D33" s="79">
        <v>177</v>
      </c>
      <c r="E33" s="79">
        <v>187</v>
      </c>
      <c r="F33" s="518">
        <f>SUM(G33:H33)</f>
        <v>116</v>
      </c>
      <c r="G33" s="79">
        <v>59</v>
      </c>
      <c r="H33" s="79">
        <v>57</v>
      </c>
      <c r="I33" s="518">
        <f>SUM(J33:K33)</f>
        <v>68</v>
      </c>
      <c r="J33" s="305">
        <v>40</v>
      </c>
      <c r="K33" s="305">
        <v>28</v>
      </c>
      <c r="M33" s="104"/>
      <c r="N33" s="105" t="s">
        <v>37</v>
      </c>
      <c r="O33" s="517">
        <f>SUM(P33:R33)</f>
        <v>102</v>
      </c>
      <c r="P33" s="518">
        <v>24</v>
      </c>
      <c r="Q33" s="518">
        <v>36</v>
      </c>
      <c r="R33" s="518">
        <v>42</v>
      </c>
      <c r="S33" s="518">
        <v>45</v>
      </c>
      <c r="T33" s="518">
        <v>3</v>
      </c>
      <c r="U33" s="518">
        <v>39</v>
      </c>
      <c r="V33" s="531">
        <v>47</v>
      </c>
      <c r="FZ33" s="71"/>
      <c r="GA33" s="71"/>
    </row>
    <row r="34" spans="1:183" ht="15" customHeight="1">
      <c r="A34" s="84"/>
      <c r="B34" s="74"/>
      <c r="C34" s="40"/>
      <c r="D34" s="79"/>
      <c r="E34" s="79"/>
      <c r="F34" s="40"/>
      <c r="G34" s="79"/>
      <c r="H34" s="79"/>
      <c r="I34" s="40"/>
      <c r="J34" s="79"/>
      <c r="K34" s="79"/>
      <c r="M34" s="104"/>
      <c r="N34" s="105"/>
      <c r="O34" s="517"/>
      <c r="P34" s="518"/>
      <c r="Q34" s="518"/>
      <c r="R34" s="518"/>
      <c r="S34" s="518"/>
      <c r="T34" s="518"/>
      <c r="U34" s="518"/>
      <c r="V34" s="531"/>
      <c r="FZ34" s="71"/>
      <c r="GA34" s="71"/>
    </row>
    <row r="35" spans="1:181" s="271" customFormat="1" ht="15" customHeight="1">
      <c r="A35" s="639" t="s">
        <v>38</v>
      </c>
      <c r="B35" s="640"/>
      <c r="C35" s="525">
        <f aca="true" t="shared" si="14" ref="C35:K35">SUM(C36:C39)</f>
        <v>10554</v>
      </c>
      <c r="D35" s="525">
        <f t="shared" si="14"/>
        <v>5136</v>
      </c>
      <c r="E35" s="525">
        <f t="shared" si="14"/>
        <v>5418</v>
      </c>
      <c r="F35" s="525">
        <f t="shared" si="14"/>
        <v>3328</v>
      </c>
      <c r="G35" s="525">
        <f t="shared" si="14"/>
        <v>1489</v>
      </c>
      <c r="H35" s="525">
        <f t="shared" si="14"/>
        <v>1839</v>
      </c>
      <c r="I35" s="525">
        <f t="shared" si="14"/>
        <v>1696</v>
      </c>
      <c r="J35" s="525">
        <f t="shared" si="14"/>
        <v>965</v>
      </c>
      <c r="K35" s="525">
        <f t="shared" si="14"/>
        <v>731</v>
      </c>
      <c r="L35" s="266"/>
      <c r="M35" s="658" t="s">
        <v>38</v>
      </c>
      <c r="N35" s="660"/>
      <c r="O35" s="525">
        <f aca="true" t="shared" si="15" ref="O35:V35">SUM(O36:O39)</f>
        <v>2040</v>
      </c>
      <c r="P35" s="525">
        <f t="shared" si="15"/>
        <v>541</v>
      </c>
      <c r="Q35" s="525">
        <f t="shared" si="15"/>
        <v>1373</v>
      </c>
      <c r="R35" s="525">
        <f t="shared" si="15"/>
        <v>126</v>
      </c>
      <c r="S35" s="525">
        <f t="shared" si="15"/>
        <v>1850</v>
      </c>
      <c r="T35" s="525">
        <f t="shared" si="15"/>
        <v>19</v>
      </c>
      <c r="U35" s="525">
        <f t="shared" si="15"/>
        <v>1986</v>
      </c>
      <c r="V35" s="525">
        <f t="shared" si="15"/>
        <v>1894</v>
      </c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BI35" s="266"/>
      <c r="BJ35" s="266"/>
      <c r="BK35" s="266"/>
      <c r="BL35" s="266"/>
      <c r="BM35" s="266"/>
      <c r="BN35" s="266"/>
      <c r="BO35" s="266"/>
      <c r="BP35" s="266"/>
      <c r="BQ35" s="266"/>
      <c r="BR35" s="266"/>
      <c r="BS35" s="266"/>
      <c r="BT35" s="266"/>
      <c r="BU35" s="266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6"/>
      <c r="CI35" s="266"/>
      <c r="CJ35" s="266"/>
      <c r="CK35" s="266"/>
      <c r="CL35" s="266"/>
      <c r="CM35" s="266"/>
      <c r="CN35" s="266"/>
      <c r="CO35" s="266"/>
      <c r="CP35" s="266"/>
      <c r="CQ35" s="266"/>
      <c r="CR35" s="266"/>
      <c r="CS35" s="266"/>
      <c r="CT35" s="266"/>
      <c r="CU35" s="266"/>
      <c r="CV35" s="266"/>
      <c r="CW35" s="266"/>
      <c r="CX35" s="266"/>
      <c r="CY35" s="266"/>
      <c r="CZ35" s="266"/>
      <c r="DA35" s="266"/>
      <c r="DB35" s="266"/>
      <c r="DC35" s="266"/>
      <c r="DD35" s="266"/>
      <c r="DE35" s="266"/>
      <c r="DF35" s="266"/>
      <c r="DG35" s="266"/>
      <c r="DH35" s="266"/>
      <c r="DI35" s="266"/>
      <c r="DJ35" s="266"/>
      <c r="DK35" s="266"/>
      <c r="DL35" s="266"/>
      <c r="DM35" s="266"/>
      <c r="DN35" s="266"/>
      <c r="DO35" s="266"/>
      <c r="DP35" s="266"/>
      <c r="DQ35" s="266"/>
      <c r="DR35" s="266"/>
      <c r="DS35" s="266"/>
      <c r="DT35" s="266"/>
      <c r="DU35" s="266"/>
      <c r="DV35" s="266"/>
      <c r="DW35" s="266"/>
      <c r="DX35" s="266"/>
      <c r="DY35" s="266"/>
      <c r="DZ35" s="266"/>
      <c r="EA35" s="266"/>
      <c r="EB35" s="266"/>
      <c r="EC35" s="266"/>
      <c r="ED35" s="266"/>
      <c r="EE35" s="266"/>
      <c r="EF35" s="266"/>
      <c r="EG35" s="266"/>
      <c r="EH35" s="266"/>
      <c r="EI35" s="266"/>
      <c r="EJ35" s="266"/>
      <c r="EK35" s="266"/>
      <c r="EL35" s="266"/>
      <c r="EM35" s="266"/>
      <c r="EN35" s="266"/>
      <c r="EO35" s="266"/>
      <c r="EP35" s="266"/>
      <c r="EQ35" s="266"/>
      <c r="ER35" s="266"/>
      <c r="ES35" s="266"/>
      <c r="ET35" s="266"/>
      <c r="EU35" s="266"/>
      <c r="EV35" s="266"/>
      <c r="EW35" s="266"/>
      <c r="EX35" s="266"/>
      <c r="EY35" s="266"/>
      <c r="EZ35" s="266"/>
      <c r="FA35" s="266"/>
      <c r="FB35" s="266"/>
      <c r="FC35" s="266"/>
      <c r="FD35" s="266"/>
      <c r="FE35" s="266"/>
      <c r="FF35" s="266"/>
      <c r="FG35" s="266"/>
      <c r="FH35" s="266"/>
      <c r="FI35" s="266"/>
      <c r="FJ35" s="266"/>
      <c r="FK35" s="266"/>
      <c r="FL35" s="266"/>
      <c r="FM35" s="266"/>
      <c r="FN35" s="266"/>
      <c r="FO35" s="266"/>
      <c r="FP35" s="266"/>
      <c r="FQ35" s="266"/>
      <c r="FR35" s="266"/>
      <c r="FS35" s="266"/>
      <c r="FT35" s="266"/>
      <c r="FU35" s="266"/>
      <c r="FV35" s="266"/>
      <c r="FW35" s="266"/>
      <c r="FX35" s="266"/>
      <c r="FY35" s="266"/>
    </row>
    <row r="36" spans="2:183" ht="15" customHeight="1">
      <c r="B36" s="85" t="s">
        <v>39</v>
      </c>
      <c r="C36" s="518">
        <f>SUM(D36:E36)</f>
        <v>2483</v>
      </c>
      <c r="D36" s="79">
        <v>1194</v>
      </c>
      <c r="E36" s="79">
        <v>1289</v>
      </c>
      <c r="F36" s="518">
        <f>SUM(G36:H36)</f>
        <v>880</v>
      </c>
      <c r="G36" s="79">
        <v>383</v>
      </c>
      <c r="H36" s="79">
        <v>497</v>
      </c>
      <c r="I36" s="518">
        <f>SUM(J36:K36)</f>
        <v>516</v>
      </c>
      <c r="J36" s="305">
        <v>269</v>
      </c>
      <c r="K36" s="305">
        <v>247</v>
      </c>
      <c r="M36" s="104"/>
      <c r="N36" s="105" t="s">
        <v>39</v>
      </c>
      <c r="O36" s="517">
        <f>SUM(P36:R36)</f>
        <v>507</v>
      </c>
      <c r="P36" s="518">
        <v>138</v>
      </c>
      <c r="Q36" s="518">
        <v>328</v>
      </c>
      <c r="R36" s="518">
        <v>41</v>
      </c>
      <c r="S36" s="518">
        <v>464</v>
      </c>
      <c r="T36" s="518">
        <v>6</v>
      </c>
      <c r="U36" s="518">
        <v>526</v>
      </c>
      <c r="V36" s="531">
        <v>434</v>
      </c>
      <c r="FZ36" s="71"/>
      <c r="GA36" s="71"/>
    </row>
    <row r="37" spans="2:183" ht="15" customHeight="1">
      <c r="B37" s="85" t="s">
        <v>40</v>
      </c>
      <c r="C37" s="518">
        <f>SUM(D37:E37)</f>
        <v>1633</v>
      </c>
      <c r="D37" s="79">
        <v>817</v>
      </c>
      <c r="E37" s="79">
        <v>816</v>
      </c>
      <c r="F37" s="518">
        <f>SUM(G37:H37)</f>
        <v>539</v>
      </c>
      <c r="G37" s="79">
        <v>246</v>
      </c>
      <c r="H37" s="79">
        <v>293</v>
      </c>
      <c r="I37" s="518">
        <f>SUM(J37:K37)</f>
        <v>270</v>
      </c>
      <c r="J37" s="305">
        <v>168</v>
      </c>
      <c r="K37" s="305">
        <v>102</v>
      </c>
      <c r="M37" s="104"/>
      <c r="N37" s="105" t="s">
        <v>40</v>
      </c>
      <c r="O37" s="517">
        <f>SUM(P37:R37)</f>
        <v>347</v>
      </c>
      <c r="P37" s="518">
        <v>118</v>
      </c>
      <c r="Q37" s="518">
        <v>215</v>
      </c>
      <c r="R37" s="518">
        <v>14</v>
      </c>
      <c r="S37" s="518">
        <v>276</v>
      </c>
      <c r="T37" s="518">
        <v>8</v>
      </c>
      <c r="U37" s="518">
        <v>322</v>
      </c>
      <c r="V37" s="531">
        <v>322</v>
      </c>
      <c r="FZ37" s="71"/>
      <c r="GA37" s="71"/>
    </row>
    <row r="38" spans="2:183" ht="15" customHeight="1">
      <c r="B38" s="85" t="s">
        <v>41</v>
      </c>
      <c r="C38" s="518">
        <f>SUM(D38:E38)</f>
        <v>4825</v>
      </c>
      <c r="D38" s="79">
        <v>2329</v>
      </c>
      <c r="E38" s="79">
        <v>2496</v>
      </c>
      <c r="F38" s="518">
        <f>SUM(G38:H38)</f>
        <v>1405</v>
      </c>
      <c r="G38" s="79">
        <v>623</v>
      </c>
      <c r="H38" s="79">
        <v>782</v>
      </c>
      <c r="I38" s="518">
        <f>SUM(J38:K38)</f>
        <v>668</v>
      </c>
      <c r="J38" s="305">
        <v>375</v>
      </c>
      <c r="K38" s="305">
        <v>293</v>
      </c>
      <c r="M38" s="104"/>
      <c r="N38" s="105" t="s">
        <v>41</v>
      </c>
      <c r="O38" s="517">
        <f>SUM(P38:R38)</f>
        <v>886</v>
      </c>
      <c r="P38" s="518">
        <v>212</v>
      </c>
      <c r="Q38" s="518">
        <v>635</v>
      </c>
      <c r="R38" s="518">
        <v>39</v>
      </c>
      <c r="S38" s="518">
        <v>829</v>
      </c>
      <c r="T38" s="518">
        <v>4</v>
      </c>
      <c r="U38" s="518">
        <v>877</v>
      </c>
      <c r="V38" s="531">
        <v>866</v>
      </c>
      <c r="FZ38" s="71"/>
      <c r="GA38" s="71"/>
    </row>
    <row r="39" spans="2:183" ht="15" customHeight="1">
      <c r="B39" s="85" t="s">
        <v>42</v>
      </c>
      <c r="C39" s="518">
        <f>SUM(D39:E39)</f>
        <v>1613</v>
      </c>
      <c r="D39" s="79">
        <v>796</v>
      </c>
      <c r="E39" s="79">
        <v>817</v>
      </c>
      <c r="F39" s="518">
        <f>SUM(G39:H39)</f>
        <v>504</v>
      </c>
      <c r="G39" s="79">
        <v>237</v>
      </c>
      <c r="H39" s="79">
        <v>267</v>
      </c>
      <c r="I39" s="518">
        <f>SUM(J39:K39)</f>
        <v>242</v>
      </c>
      <c r="J39" s="305">
        <v>153</v>
      </c>
      <c r="K39" s="305">
        <v>89</v>
      </c>
      <c r="M39" s="272"/>
      <c r="N39" s="105" t="s">
        <v>42</v>
      </c>
      <c r="O39" s="517">
        <f>SUM(P39:R39)</f>
        <v>300</v>
      </c>
      <c r="P39" s="518">
        <v>73</v>
      </c>
      <c r="Q39" s="518">
        <v>195</v>
      </c>
      <c r="R39" s="518">
        <v>32</v>
      </c>
      <c r="S39" s="518">
        <v>281</v>
      </c>
      <c r="T39" s="518">
        <v>1</v>
      </c>
      <c r="U39" s="518">
        <v>261</v>
      </c>
      <c r="V39" s="531">
        <v>272</v>
      </c>
      <c r="FZ39" s="71"/>
      <c r="GA39" s="71"/>
    </row>
    <row r="40" spans="2:183" ht="15" customHeight="1">
      <c r="B40" s="74"/>
      <c r="C40" s="40"/>
      <c r="D40" s="79"/>
      <c r="E40" s="79"/>
      <c r="F40" s="40"/>
      <c r="G40" s="79"/>
      <c r="H40" s="79"/>
      <c r="I40" s="40"/>
      <c r="J40" s="79"/>
      <c r="K40" s="79"/>
      <c r="M40" s="104"/>
      <c r="N40" s="105"/>
      <c r="O40" s="517"/>
      <c r="P40" s="518"/>
      <c r="Q40" s="518"/>
      <c r="R40" s="518"/>
      <c r="S40" s="518"/>
      <c r="T40" s="518"/>
      <c r="U40" s="518"/>
      <c r="V40" s="531"/>
      <c r="FZ40" s="71"/>
      <c r="GA40" s="71"/>
    </row>
    <row r="41" spans="1:181" s="271" customFormat="1" ht="15" customHeight="1">
      <c r="A41" s="639" t="s">
        <v>46</v>
      </c>
      <c r="B41" s="640"/>
      <c r="C41" s="525">
        <f aca="true" t="shared" si="16" ref="C41:K41">SUM(C42:C44)</f>
        <v>3533</v>
      </c>
      <c r="D41" s="525">
        <f t="shared" si="16"/>
        <v>1740</v>
      </c>
      <c r="E41" s="525">
        <f t="shared" si="16"/>
        <v>1793</v>
      </c>
      <c r="F41" s="525">
        <f t="shared" si="16"/>
        <v>1178</v>
      </c>
      <c r="G41" s="525">
        <f t="shared" si="16"/>
        <v>553</v>
      </c>
      <c r="H41" s="525">
        <f t="shared" si="16"/>
        <v>625</v>
      </c>
      <c r="I41" s="525">
        <f t="shared" si="16"/>
        <v>588</v>
      </c>
      <c r="J41" s="525">
        <f t="shared" si="16"/>
        <v>386</v>
      </c>
      <c r="K41" s="525">
        <f t="shared" si="16"/>
        <v>202</v>
      </c>
      <c r="L41" s="266"/>
      <c r="M41" s="658" t="s">
        <v>46</v>
      </c>
      <c r="N41" s="659"/>
      <c r="O41" s="525">
        <f aca="true" t="shared" si="17" ref="O41:V41">SUM(O42:O44)</f>
        <v>596</v>
      </c>
      <c r="P41" s="525">
        <f t="shared" si="17"/>
        <v>165</v>
      </c>
      <c r="Q41" s="525">
        <f t="shared" si="17"/>
        <v>390</v>
      </c>
      <c r="R41" s="525">
        <f t="shared" si="17"/>
        <v>41</v>
      </c>
      <c r="S41" s="525">
        <f t="shared" si="17"/>
        <v>633</v>
      </c>
      <c r="T41" s="525">
        <f t="shared" si="17"/>
        <v>6</v>
      </c>
      <c r="U41" s="525">
        <f t="shared" si="17"/>
        <v>698</v>
      </c>
      <c r="V41" s="525">
        <f t="shared" si="17"/>
        <v>664</v>
      </c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  <c r="BF41" s="266"/>
      <c r="BG41" s="266"/>
      <c r="BH41" s="266"/>
      <c r="BI41" s="266"/>
      <c r="BJ41" s="266"/>
      <c r="BK41" s="266"/>
      <c r="BL41" s="266"/>
      <c r="BM41" s="266"/>
      <c r="BN41" s="266"/>
      <c r="BO41" s="266"/>
      <c r="BP41" s="266"/>
      <c r="BQ41" s="266"/>
      <c r="BR41" s="266"/>
      <c r="BS41" s="266"/>
      <c r="BT41" s="266"/>
      <c r="BU41" s="266"/>
      <c r="BV41" s="266"/>
      <c r="BW41" s="266"/>
      <c r="BX41" s="266"/>
      <c r="BY41" s="266"/>
      <c r="BZ41" s="266"/>
      <c r="CA41" s="266"/>
      <c r="CB41" s="266"/>
      <c r="CC41" s="266"/>
      <c r="CD41" s="266"/>
      <c r="CE41" s="266"/>
      <c r="CF41" s="266"/>
      <c r="CG41" s="266"/>
      <c r="CH41" s="266"/>
      <c r="CI41" s="266"/>
      <c r="CJ41" s="266"/>
      <c r="CK41" s="266"/>
      <c r="CL41" s="266"/>
      <c r="CM41" s="266"/>
      <c r="CN41" s="266"/>
      <c r="CO41" s="266"/>
      <c r="CP41" s="266"/>
      <c r="CQ41" s="266"/>
      <c r="CR41" s="266"/>
      <c r="CS41" s="266"/>
      <c r="CT41" s="266"/>
      <c r="CU41" s="266"/>
      <c r="CV41" s="266"/>
      <c r="CW41" s="266"/>
      <c r="CX41" s="266"/>
      <c r="CY41" s="266"/>
      <c r="CZ41" s="266"/>
      <c r="DA41" s="266"/>
      <c r="DB41" s="266"/>
      <c r="DC41" s="266"/>
      <c r="DD41" s="266"/>
      <c r="DE41" s="266"/>
      <c r="DF41" s="266"/>
      <c r="DG41" s="266"/>
      <c r="DH41" s="266"/>
      <c r="DI41" s="266"/>
      <c r="DJ41" s="266"/>
      <c r="DK41" s="266"/>
      <c r="DL41" s="266"/>
      <c r="DM41" s="266"/>
      <c r="DN41" s="266"/>
      <c r="DO41" s="266"/>
      <c r="DP41" s="266"/>
      <c r="DQ41" s="266"/>
      <c r="DR41" s="266"/>
      <c r="DS41" s="266"/>
      <c r="DT41" s="266"/>
      <c r="DU41" s="266"/>
      <c r="DV41" s="266"/>
      <c r="DW41" s="266"/>
      <c r="DX41" s="266"/>
      <c r="DY41" s="266"/>
      <c r="DZ41" s="266"/>
      <c r="EA41" s="266"/>
      <c r="EB41" s="266"/>
      <c r="EC41" s="266"/>
      <c r="ED41" s="266"/>
      <c r="EE41" s="266"/>
      <c r="EF41" s="266"/>
      <c r="EG41" s="266"/>
      <c r="EH41" s="266"/>
      <c r="EI41" s="266"/>
      <c r="EJ41" s="266"/>
      <c r="EK41" s="266"/>
      <c r="EL41" s="266"/>
      <c r="EM41" s="266"/>
      <c r="EN41" s="266"/>
      <c r="EO41" s="266"/>
      <c r="EP41" s="266"/>
      <c r="EQ41" s="266"/>
      <c r="ER41" s="266"/>
      <c r="ES41" s="266"/>
      <c r="ET41" s="266"/>
      <c r="EU41" s="266"/>
      <c r="EV41" s="266"/>
      <c r="EW41" s="266"/>
      <c r="EX41" s="266"/>
      <c r="EY41" s="266"/>
      <c r="EZ41" s="266"/>
      <c r="FA41" s="266"/>
      <c r="FB41" s="266"/>
      <c r="FC41" s="266"/>
      <c r="FD41" s="266"/>
      <c r="FE41" s="266"/>
      <c r="FF41" s="266"/>
      <c r="FG41" s="266"/>
      <c r="FH41" s="266"/>
      <c r="FI41" s="266"/>
      <c r="FJ41" s="266"/>
      <c r="FK41" s="266"/>
      <c r="FL41" s="266"/>
      <c r="FM41" s="266"/>
      <c r="FN41" s="266"/>
      <c r="FO41" s="266"/>
      <c r="FP41" s="266"/>
      <c r="FQ41" s="266"/>
      <c r="FR41" s="266"/>
      <c r="FS41" s="266"/>
      <c r="FT41" s="266"/>
      <c r="FU41" s="266"/>
      <c r="FV41" s="266"/>
      <c r="FW41" s="266"/>
      <c r="FX41" s="266"/>
      <c r="FY41" s="266"/>
    </row>
    <row r="42" spans="1:183" ht="15" customHeight="1">
      <c r="A42" s="84"/>
      <c r="B42" s="85" t="s">
        <v>47</v>
      </c>
      <c r="C42" s="518">
        <f>SUM(D42:E42)</f>
        <v>1190</v>
      </c>
      <c r="D42" s="79">
        <v>584</v>
      </c>
      <c r="E42" s="79">
        <v>606</v>
      </c>
      <c r="F42" s="518">
        <f>SUM(G42:H42)</f>
        <v>377</v>
      </c>
      <c r="G42" s="79">
        <v>165</v>
      </c>
      <c r="H42" s="79">
        <v>212</v>
      </c>
      <c r="I42" s="518">
        <f>SUM(J42:K42)</f>
        <v>189</v>
      </c>
      <c r="J42" s="305">
        <v>109</v>
      </c>
      <c r="K42" s="305">
        <v>80</v>
      </c>
      <c r="M42" s="104"/>
      <c r="N42" s="105" t="s">
        <v>47</v>
      </c>
      <c r="O42" s="517">
        <f>SUM(P42:R42)</f>
        <v>180</v>
      </c>
      <c r="P42" s="518">
        <v>47</v>
      </c>
      <c r="Q42" s="518">
        <v>120</v>
      </c>
      <c r="R42" s="518">
        <v>13</v>
      </c>
      <c r="S42" s="518">
        <v>167</v>
      </c>
      <c r="T42" s="518">
        <v>2</v>
      </c>
      <c r="U42" s="518">
        <v>186</v>
      </c>
      <c r="V42" s="531">
        <v>189</v>
      </c>
      <c r="FZ42" s="71"/>
      <c r="GA42" s="71"/>
    </row>
    <row r="43" spans="1:183" ht="15" customHeight="1">
      <c r="A43" s="84"/>
      <c r="B43" s="85" t="s">
        <v>48</v>
      </c>
      <c r="C43" s="518">
        <f>SUM(D43:E43)</f>
        <v>1674</v>
      </c>
      <c r="D43" s="79">
        <v>821</v>
      </c>
      <c r="E43" s="79">
        <v>853</v>
      </c>
      <c r="F43" s="518">
        <f>SUM(G43:H43)</f>
        <v>577</v>
      </c>
      <c r="G43" s="79">
        <v>282</v>
      </c>
      <c r="H43" s="79">
        <v>295</v>
      </c>
      <c r="I43" s="518">
        <f>SUM(J43:K43)</f>
        <v>291</v>
      </c>
      <c r="J43" s="305">
        <v>200</v>
      </c>
      <c r="K43" s="305">
        <v>91</v>
      </c>
      <c r="M43" s="104"/>
      <c r="N43" s="105" t="s">
        <v>48</v>
      </c>
      <c r="O43" s="517">
        <f>SUM(P43:R43)</f>
        <v>306</v>
      </c>
      <c r="P43" s="518">
        <v>91</v>
      </c>
      <c r="Q43" s="518">
        <v>195</v>
      </c>
      <c r="R43" s="518">
        <v>20</v>
      </c>
      <c r="S43" s="518">
        <v>333</v>
      </c>
      <c r="T43" s="518">
        <v>1</v>
      </c>
      <c r="U43" s="518">
        <v>372</v>
      </c>
      <c r="V43" s="531">
        <v>338</v>
      </c>
      <c r="FZ43" s="71"/>
      <c r="GA43" s="71"/>
    </row>
    <row r="44" spans="1:183" ht="15" customHeight="1">
      <c r="A44" s="84"/>
      <c r="B44" s="85" t="s">
        <v>49</v>
      </c>
      <c r="C44" s="518">
        <f>SUM(D44:E44)</f>
        <v>669</v>
      </c>
      <c r="D44" s="79">
        <v>335</v>
      </c>
      <c r="E44" s="79">
        <v>334</v>
      </c>
      <c r="F44" s="518">
        <f>SUM(G44:H44)</f>
        <v>224</v>
      </c>
      <c r="G44" s="79">
        <v>106</v>
      </c>
      <c r="H44" s="79">
        <v>118</v>
      </c>
      <c r="I44" s="518">
        <f>SUM(J44:K44)</f>
        <v>108</v>
      </c>
      <c r="J44" s="305">
        <v>77</v>
      </c>
      <c r="K44" s="305">
        <v>31</v>
      </c>
      <c r="M44" s="104"/>
      <c r="N44" s="105" t="s">
        <v>49</v>
      </c>
      <c r="O44" s="517">
        <f>SUM(P44:R44)</f>
        <v>110</v>
      </c>
      <c r="P44" s="518">
        <v>27</v>
      </c>
      <c r="Q44" s="518">
        <v>75</v>
      </c>
      <c r="R44" s="518">
        <v>8</v>
      </c>
      <c r="S44" s="518">
        <v>133</v>
      </c>
      <c r="T44" s="518">
        <v>3</v>
      </c>
      <c r="U44" s="518">
        <v>140</v>
      </c>
      <c r="V44" s="531">
        <v>137</v>
      </c>
      <c r="FZ44" s="71"/>
      <c r="GA44" s="71"/>
    </row>
    <row r="45" spans="1:183" ht="15" customHeight="1">
      <c r="A45" s="84"/>
      <c r="B45" s="85"/>
      <c r="C45" s="518"/>
      <c r="D45" s="79"/>
      <c r="E45" s="79"/>
      <c r="F45" s="518"/>
      <c r="G45" s="79"/>
      <c r="H45" s="79"/>
      <c r="I45" s="518"/>
      <c r="J45" s="305"/>
      <c r="K45" s="305"/>
      <c r="M45" s="104"/>
      <c r="N45" s="105"/>
      <c r="O45" s="517"/>
      <c r="P45" s="518"/>
      <c r="Q45" s="518"/>
      <c r="R45" s="518"/>
      <c r="S45" s="518"/>
      <c r="T45" s="518"/>
      <c r="U45" s="518"/>
      <c r="V45" s="531"/>
      <c r="FZ45" s="71"/>
      <c r="GA45" s="71"/>
    </row>
    <row r="46" spans="1:181" s="269" customFormat="1" ht="15" customHeight="1">
      <c r="A46" s="639" t="s">
        <v>50</v>
      </c>
      <c r="B46" s="640"/>
      <c r="C46" s="525">
        <f aca="true" t="shared" si="18" ref="C46:K46">SUM(C47:C50)</f>
        <v>7682</v>
      </c>
      <c r="D46" s="525">
        <f t="shared" si="18"/>
        <v>3762</v>
      </c>
      <c r="E46" s="525">
        <f t="shared" si="18"/>
        <v>3920</v>
      </c>
      <c r="F46" s="525">
        <f t="shared" si="18"/>
        <v>2871</v>
      </c>
      <c r="G46" s="525">
        <f t="shared" si="18"/>
        <v>1265</v>
      </c>
      <c r="H46" s="525">
        <f t="shared" si="18"/>
        <v>1606</v>
      </c>
      <c r="I46" s="525">
        <f t="shared" si="18"/>
        <v>1743</v>
      </c>
      <c r="J46" s="525">
        <f t="shared" si="18"/>
        <v>917</v>
      </c>
      <c r="K46" s="525">
        <f t="shared" si="18"/>
        <v>826</v>
      </c>
      <c r="L46" s="266"/>
      <c r="M46" s="658" t="s">
        <v>50</v>
      </c>
      <c r="N46" s="671"/>
      <c r="O46" s="525">
        <f aca="true" t="shared" si="19" ref="O46:V46">SUM(O47:O50)</f>
        <v>1491</v>
      </c>
      <c r="P46" s="525">
        <f t="shared" si="19"/>
        <v>594</v>
      </c>
      <c r="Q46" s="525">
        <f t="shared" si="19"/>
        <v>813</v>
      </c>
      <c r="R46" s="525">
        <f t="shared" si="19"/>
        <v>84</v>
      </c>
      <c r="S46" s="525">
        <f t="shared" si="19"/>
        <v>1731</v>
      </c>
      <c r="T46" s="525">
        <f t="shared" si="19"/>
        <v>12</v>
      </c>
      <c r="U46" s="525">
        <f t="shared" si="19"/>
        <v>1667</v>
      </c>
      <c r="V46" s="525">
        <f t="shared" si="19"/>
        <v>1257</v>
      </c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266"/>
      <c r="BF46" s="266"/>
      <c r="BG46" s="266"/>
      <c r="BH46" s="266"/>
      <c r="BI46" s="266"/>
      <c r="BJ46" s="266"/>
      <c r="BK46" s="266"/>
      <c r="BL46" s="266"/>
      <c r="BM46" s="266"/>
      <c r="BN46" s="266"/>
      <c r="BO46" s="266"/>
      <c r="BP46" s="266"/>
      <c r="BQ46" s="266"/>
      <c r="BR46" s="266"/>
      <c r="BS46" s="266"/>
      <c r="BT46" s="266"/>
      <c r="BU46" s="266"/>
      <c r="BV46" s="266"/>
      <c r="BW46" s="266"/>
      <c r="BX46" s="266"/>
      <c r="BY46" s="266"/>
      <c r="BZ46" s="266"/>
      <c r="CA46" s="266"/>
      <c r="CB46" s="266"/>
      <c r="CC46" s="266"/>
      <c r="CD46" s="266"/>
      <c r="CE46" s="266"/>
      <c r="CF46" s="266"/>
      <c r="CG46" s="266"/>
      <c r="CH46" s="266"/>
      <c r="CI46" s="266"/>
      <c r="CJ46" s="266"/>
      <c r="CK46" s="266"/>
      <c r="CL46" s="266"/>
      <c r="CM46" s="266"/>
      <c r="CN46" s="266"/>
      <c r="CO46" s="266"/>
      <c r="CP46" s="266"/>
      <c r="CQ46" s="266"/>
      <c r="CR46" s="266"/>
      <c r="CS46" s="266"/>
      <c r="CT46" s="266"/>
      <c r="CU46" s="266"/>
      <c r="CV46" s="266"/>
      <c r="CW46" s="266"/>
      <c r="CX46" s="266"/>
      <c r="CY46" s="266"/>
      <c r="CZ46" s="266"/>
      <c r="DA46" s="266"/>
      <c r="DB46" s="266"/>
      <c r="DC46" s="266"/>
      <c r="DD46" s="266"/>
      <c r="DE46" s="266"/>
      <c r="DF46" s="266"/>
      <c r="DG46" s="266"/>
      <c r="DH46" s="266"/>
      <c r="DI46" s="266"/>
      <c r="DJ46" s="266"/>
      <c r="DK46" s="266"/>
      <c r="DL46" s="266"/>
      <c r="DM46" s="266"/>
      <c r="DN46" s="266"/>
      <c r="DO46" s="266"/>
      <c r="DP46" s="266"/>
      <c r="DQ46" s="266"/>
      <c r="DR46" s="266"/>
      <c r="DS46" s="266"/>
      <c r="DT46" s="266"/>
      <c r="DU46" s="266"/>
      <c r="DV46" s="266"/>
      <c r="DW46" s="266"/>
      <c r="DX46" s="266"/>
      <c r="DY46" s="266"/>
      <c r="DZ46" s="266"/>
      <c r="EA46" s="266"/>
      <c r="EB46" s="266"/>
      <c r="EC46" s="266"/>
      <c r="ED46" s="266"/>
      <c r="EE46" s="266"/>
      <c r="EF46" s="266"/>
      <c r="EG46" s="266"/>
      <c r="EH46" s="266"/>
      <c r="EI46" s="266"/>
      <c r="EJ46" s="266"/>
      <c r="EK46" s="266"/>
      <c r="EL46" s="266"/>
      <c r="EM46" s="266"/>
      <c r="EN46" s="266"/>
      <c r="EO46" s="266"/>
      <c r="EP46" s="266"/>
      <c r="EQ46" s="266"/>
      <c r="ER46" s="266"/>
      <c r="ES46" s="266"/>
      <c r="ET46" s="266"/>
      <c r="EU46" s="266"/>
      <c r="EV46" s="266"/>
      <c r="EW46" s="266"/>
      <c r="EX46" s="266"/>
      <c r="EY46" s="266"/>
      <c r="EZ46" s="266"/>
      <c r="FA46" s="266"/>
      <c r="FB46" s="266"/>
      <c r="FC46" s="266"/>
      <c r="FD46" s="266"/>
      <c r="FE46" s="266"/>
      <c r="FF46" s="266"/>
      <c r="FG46" s="266"/>
      <c r="FH46" s="266"/>
      <c r="FI46" s="266"/>
      <c r="FJ46" s="266"/>
      <c r="FK46" s="266"/>
      <c r="FL46" s="266"/>
      <c r="FM46" s="266"/>
      <c r="FN46" s="266"/>
      <c r="FO46" s="266"/>
      <c r="FP46" s="266"/>
      <c r="FQ46" s="266"/>
      <c r="FR46" s="266"/>
      <c r="FS46" s="266"/>
      <c r="FT46" s="266"/>
      <c r="FU46" s="266"/>
      <c r="FV46" s="266"/>
      <c r="FW46" s="266"/>
      <c r="FX46" s="266"/>
      <c r="FY46" s="266"/>
    </row>
    <row r="47" spans="1:181" s="68" customFormat="1" ht="15" customHeight="1">
      <c r="A47" s="84"/>
      <c r="B47" s="85" t="s">
        <v>51</v>
      </c>
      <c r="C47" s="518">
        <f>SUM(D47:E47)</f>
        <v>2418</v>
      </c>
      <c r="D47" s="79">
        <v>1198</v>
      </c>
      <c r="E47" s="79">
        <v>1220</v>
      </c>
      <c r="F47" s="518">
        <f>SUM(G47:H47)</f>
        <v>930</v>
      </c>
      <c r="G47" s="79">
        <v>436</v>
      </c>
      <c r="H47" s="79">
        <v>494</v>
      </c>
      <c r="I47" s="518">
        <f>SUM(J47:K47)</f>
        <v>596</v>
      </c>
      <c r="J47" s="305">
        <v>321</v>
      </c>
      <c r="K47" s="305">
        <v>275</v>
      </c>
      <c r="L47" s="67"/>
      <c r="M47" s="96"/>
      <c r="N47" s="105" t="s">
        <v>51</v>
      </c>
      <c r="O47" s="517">
        <f>SUM(P47:R47)</f>
        <v>512</v>
      </c>
      <c r="P47" s="518">
        <v>233</v>
      </c>
      <c r="Q47" s="518">
        <v>238</v>
      </c>
      <c r="R47" s="518">
        <v>41</v>
      </c>
      <c r="S47" s="518">
        <v>548</v>
      </c>
      <c r="T47" s="518">
        <v>3</v>
      </c>
      <c r="U47" s="518">
        <v>543</v>
      </c>
      <c r="V47" s="531">
        <v>418</v>
      </c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</row>
    <row r="48" spans="1:181" s="68" customFormat="1" ht="15" customHeight="1">
      <c r="A48" s="84"/>
      <c r="B48" s="85" t="s">
        <v>52</v>
      </c>
      <c r="C48" s="518">
        <f>SUM(D48:E48)</f>
        <v>1927</v>
      </c>
      <c r="D48" s="79">
        <v>944</v>
      </c>
      <c r="E48" s="79">
        <v>983</v>
      </c>
      <c r="F48" s="518">
        <f>SUM(G48:H48)</f>
        <v>779</v>
      </c>
      <c r="G48" s="79">
        <v>346</v>
      </c>
      <c r="H48" s="79">
        <v>433</v>
      </c>
      <c r="I48" s="518">
        <f>SUM(J48:K48)</f>
        <v>463</v>
      </c>
      <c r="J48" s="305">
        <v>258</v>
      </c>
      <c r="K48" s="305">
        <v>205</v>
      </c>
      <c r="L48" s="67"/>
      <c r="M48" s="96"/>
      <c r="N48" s="105" t="s">
        <v>52</v>
      </c>
      <c r="O48" s="517">
        <f>SUM(P48:R48)</f>
        <v>365</v>
      </c>
      <c r="P48" s="518">
        <v>127</v>
      </c>
      <c r="Q48" s="518">
        <v>224</v>
      </c>
      <c r="R48" s="518">
        <v>14</v>
      </c>
      <c r="S48" s="518">
        <v>452</v>
      </c>
      <c r="T48" s="518">
        <v>1</v>
      </c>
      <c r="U48" s="518">
        <v>440</v>
      </c>
      <c r="V48" s="531">
        <v>260</v>
      </c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</row>
    <row r="49" spans="1:183" ht="15" customHeight="1">
      <c r="A49" s="84"/>
      <c r="B49" s="85" t="s">
        <v>53</v>
      </c>
      <c r="C49" s="518">
        <f>SUM(D49:E49)</f>
        <v>1258</v>
      </c>
      <c r="D49" s="79">
        <v>610</v>
      </c>
      <c r="E49" s="79">
        <v>648</v>
      </c>
      <c r="F49" s="518">
        <f>SUM(G49:H49)</f>
        <v>512</v>
      </c>
      <c r="G49" s="79">
        <v>216</v>
      </c>
      <c r="H49" s="79">
        <v>296</v>
      </c>
      <c r="I49" s="518">
        <f>SUM(J49:K49)</f>
        <v>338</v>
      </c>
      <c r="J49" s="305">
        <v>164</v>
      </c>
      <c r="K49" s="305">
        <v>174</v>
      </c>
      <c r="M49" s="96"/>
      <c r="N49" s="105" t="s">
        <v>53</v>
      </c>
      <c r="O49" s="517">
        <f>SUM(P49:R49)</f>
        <v>257</v>
      </c>
      <c r="P49" s="518">
        <v>110</v>
      </c>
      <c r="Q49" s="518">
        <v>129</v>
      </c>
      <c r="R49" s="518">
        <v>18</v>
      </c>
      <c r="S49" s="518">
        <v>304</v>
      </c>
      <c r="T49" s="518">
        <v>3</v>
      </c>
      <c r="U49" s="518">
        <v>281</v>
      </c>
      <c r="V49" s="531">
        <v>216</v>
      </c>
      <c r="FZ49" s="71"/>
      <c r="GA49" s="71"/>
    </row>
    <row r="50" spans="1:181" s="68" customFormat="1" ht="15" customHeight="1">
      <c r="A50" s="84"/>
      <c r="B50" s="85" t="s">
        <v>54</v>
      </c>
      <c r="C50" s="518">
        <f>SUM(D50:E50)</f>
        <v>2079</v>
      </c>
      <c r="D50" s="79">
        <v>1010</v>
      </c>
      <c r="E50" s="79">
        <v>1069</v>
      </c>
      <c r="F50" s="518">
        <f>SUM(G50:H50)</f>
        <v>650</v>
      </c>
      <c r="G50" s="79">
        <v>267</v>
      </c>
      <c r="H50" s="79">
        <v>383</v>
      </c>
      <c r="I50" s="518">
        <f>SUM(J50:K50)</f>
        <v>346</v>
      </c>
      <c r="J50" s="305">
        <v>174</v>
      </c>
      <c r="K50" s="305">
        <v>172</v>
      </c>
      <c r="L50" s="67"/>
      <c r="M50" s="96"/>
      <c r="N50" s="105" t="s">
        <v>54</v>
      </c>
      <c r="O50" s="517">
        <f>SUM(P50:R50)</f>
        <v>357</v>
      </c>
      <c r="P50" s="518">
        <v>124</v>
      </c>
      <c r="Q50" s="518">
        <v>222</v>
      </c>
      <c r="R50" s="518">
        <v>11</v>
      </c>
      <c r="S50" s="518">
        <v>427</v>
      </c>
      <c r="T50" s="518">
        <v>5</v>
      </c>
      <c r="U50" s="518">
        <v>403</v>
      </c>
      <c r="V50" s="531">
        <v>363</v>
      </c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</row>
    <row r="51" spans="1:181" s="68" customFormat="1" ht="15" customHeight="1">
      <c r="A51" s="84"/>
      <c r="B51" s="74"/>
      <c r="C51" s="40"/>
      <c r="D51" s="69"/>
      <c r="E51" s="69"/>
      <c r="F51" s="40"/>
      <c r="G51" s="69"/>
      <c r="H51" s="69"/>
      <c r="I51" s="40"/>
      <c r="J51" s="86"/>
      <c r="K51" s="86"/>
      <c r="L51" s="67"/>
      <c r="M51" s="96"/>
      <c r="N51" s="105"/>
      <c r="O51" s="517"/>
      <c r="P51" s="518"/>
      <c r="Q51" s="518"/>
      <c r="R51" s="518"/>
      <c r="S51" s="518"/>
      <c r="T51" s="518"/>
      <c r="U51" s="518"/>
      <c r="V51" s="531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</row>
    <row r="52" spans="1:181" s="269" customFormat="1" ht="15" customHeight="1">
      <c r="A52" s="639" t="s">
        <v>55</v>
      </c>
      <c r="B52" s="640"/>
      <c r="C52" s="525">
        <f aca="true" t="shared" si="20" ref="C52:K52">SUM(C53)</f>
        <v>1208</v>
      </c>
      <c r="D52" s="525">
        <f t="shared" si="20"/>
        <v>586</v>
      </c>
      <c r="E52" s="525">
        <f t="shared" si="20"/>
        <v>622</v>
      </c>
      <c r="F52" s="525">
        <f t="shared" si="20"/>
        <v>516</v>
      </c>
      <c r="G52" s="525">
        <f t="shared" si="20"/>
        <v>232</v>
      </c>
      <c r="H52" s="525">
        <f t="shared" si="20"/>
        <v>284</v>
      </c>
      <c r="I52" s="525">
        <f t="shared" si="20"/>
        <v>388</v>
      </c>
      <c r="J52" s="525">
        <f t="shared" si="20"/>
        <v>191</v>
      </c>
      <c r="K52" s="525">
        <f t="shared" si="20"/>
        <v>197</v>
      </c>
      <c r="L52" s="266"/>
      <c r="M52" s="658" t="s">
        <v>55</v>
      </c>
      <c r="N52" s="671"/>
      <c r="O52" s="525">
        <f aca="true" t="shared" si="21" ref="O52:V52">SUM(O53)</f>
        <v>273</v>
      </c>
      <c r="P52" s="525">
        <f t="shared" si="21"/>
        <v>70</v>
      </c>
      <c r="Q52" s="525">
        <f t="shared" si="21"/>
        <v>187</v>
      </c>
      <c r="R52" s="525">
        <f t="shared" si="21"/>
        <v>16</v>
      </c>
      <c r="S52" s="525">
        <f t="shared" si="21"/>
        <v>233</v>
      </c>
      <c r="T52" s="525">
        <f t="shared" si="21"/>
        <v>6</v>
      </c>
      <c r="U52" s="525">
        <f t="shared" si="21"/>
        <v>162</v>
      </c>
      <c r="V52" s="525">
        <f t="shared" si="21"/>
        <v>137</v>
      </c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  <c r="BB52" s="266"/>
      <c r="BC52" s="266"/>
      <c r="BD52" s="266"/>
      <c r="BE52" s="266"/>
      <c r="BF52" s="266"/>
      <c r="BG52" s="266"/>
      <c r="BH52" s="266"/>
      <c r="BI52" s="266"/>
      <c r="BJ52" s="266"/>
      <c r="BK52" s="266"/>
      <c r="BL52" s="266"/>
      <c r="BM52" s="266"/>
      <c r="BN52" s="266"/>
      <c r="BO52" s="266"/>
      <c r="BP52" s="266"/>
      <c r="BQ52" s="266"/>
      <c r="BR52" s="266"/>
      <c r="BS52" s="266"/>
      <c r="BT52" s="266"/>
      <c r="BU52" s="266"/>
      <c r="BV52" s="266"/>
      <c r="BW52" s="266"/>
      <c r="BX52" s="266"/>
      <c r="BY52" s="266"/>
      <c r="BZ52" s="266"/>
      <c r="CA52" s="266"/>
      <c r="CB52" s="266"/>
      <c r="CC52" s="266"/>
      <c r="CD52" s="266"/>
      <c r="CE52" s="266"/>
      <c r="CF52" s="266"/>
      <c r="CG52" s="266"/>
      <c r="CH52" s="266"/>
      <c r="CI52" s="266"/>
      <c r="CJ52" s="266"/>
      <c r="CK52" s="266"/>
      <c r="CL52" s="266"/>
      <c r="CM52" s="266"/>
      <c r="CN52" s="266"/>
      <c r="CO52" s="266"/>
      <c r="CP52" s="266"/>
      <c r="CQ52" s="266"/>
      <c r="CR52" s="266"/>
      <c r="CS52" s="266"/>
      <c r="CT52" s="266"/>
      <c r="CU52" s="266"/>
      <c r="CV52" s="266"/>
      <c r="CW52" s="266"/>
      <c r="CX52" s="266"/>
      <c r="CY52" s="266"/>
      <c r="CZ52" s="266"/>
      <c r="DA52" s="266"/>
      <c r="DB52" s="266"/>
      <c r="DC52" s="266"/>
      <c r="DD52" s="266"/>
      <c r="DE52" s="266"/>
      <c r="DF52" s="266"/>
      <c r="DG52" s="266"/>
      <c r="DH52" s="266"/>
      <c r="DI52" s="266"/>
      <c r="DJ52" s="266"/>
      <c r="DK52" s="266"/>
      <c r="DL52" s="266"/>
      <c r="DM52" s="266"/>
      <c r="DN52" s="266"/>
      <c r="DO52" s="266"/>
      <c r="DP52" s="266"/>
      <c r="DQ52" s="266"/>
      <c r="DR52" s="266"/>
      <c r="DS52" s="266"/>
      <c r="DT52" s="266"/>
      <c r="DU52" s="266"/>
      <c r="DV52" s="266"/>
      <c r="DW52" s="266"/>
      <c r="DX52" s="266"/>
      <c r="DY52" s="266"/>
      <c r="DZ52" s="266"/>
      <c r="EA52" s="266"/>
      <c r="EB52" s="266"/>
      <c r="EC52" s="266"/>
      <c r="ED52" s="266"/>
      <c r="EE52" s="266"/>
      <c r="EF52" s="266"/>
      <c r="EG52" s="266"/>
      <c r="EH52" s="266"/>
      <c r="EI52" s="266"/>
      <c r="EJ52" s="266"/>
      <c r="EK52" s="266"/>
      <c r="EL52" s="266"/>
      <c r="EM52" s="266"/>
      <c r="EN52" s="266"/>
      <c r="EO52" s="266"/>
      <c r="EP52" s="266"/>
      <c r="EQ52" s="266"/>
      <c r="ER52" s="266"/>
      <c r="ES52" s="266"/>
      <c r="ET52" s="266"/>
      <c r="EU52" s="266"/>
      <c r="EV52" s="266"/>
      <c r="EW52" s="266"/>
      <c r="EX52" s="266"/>
      <c r="EY52" s="266"/>
      <c r="EZ52" s="266"/>
      <c r="FA52" s="266"/>
      <c r="FB52" s="266"/>
      <c r="FC52" s="266"/>
      <c r="FD52" s="266"/>
      <c r="FE52" s="266"/>
      <c r="FF52" s="266"/>
      <c r="FG52" s="266"/>
      <c r="FH52" s="266"/>
      <c r="FI52" s="266"/>
      <c r="FJ52" s="266"/>
      <c r="FK52" s="266"/>
      <c r="FL52" s="266"/>
      <c r="FM52" s="266"/>
      <c r="FN52" s="266"/>
      <c r="FO52" s="266"/>
      <c r="FP52" s="266"/>
      <c r="FQ52" s="266"/>
      <c r="FR52" s="266"/>
      <c r="FS52" s="266"/>
      <c r="FT52" s="266"/>
      <c r="FU52" s="266"/>
      <c r="FV52" s="266"/>
      <c r="FW52" s="266"/>
      <c r="FX52" s="266"/>
      <c r="FY52" s="266"/>
    </row>
    <row r="53" spans="1:183" ht="15" customHeight="1">
      <c r="A53" s="256"/>
      <c r="B53" s="257" t="s">
        <v>56</v>
      </c>
      <c r="C53" s="520">
        <f>SUM(D53:E53)</f>
        <v>1208</v>
      </c>
      <c r="D53" s="273">
        <v>586</v>
      </c>
      <c r="E53" s="273">
        <v>622</v>
      </c>
      <c r="F53" s="520">
        <f>SUM(G53:H53)</f>
        <v>516</v>
      </c>
      <c r="G53" s="273">
        <v>232</v>
      </c>
      <c r="H53" s="273">
        <v>284</v>
      </c>
      <c r="I53" s="520">
        <f>SUM(J53:K53)</f>
        <v>388</v>
      </c>
      <c r="J53" s="507">
        <v>191</v>
      </c>
      <c r="K53" s="507">
        <v>197</v>
      </c>
      <c r="M53" s="376"/>
      <c r="N53" s="377" t="s">
        <v>56</v>
      </c>
      <c r="O53" s="519">
        <f>SUM(P53:R53)</f>
        <v>273</v>
      </c>
      <c r="P53" s="521">
        <v>70</v>
      </c>
      <c r="Q53" s="521">
        <v>187</v>
      </c>
      <c r="R53" s="521">
        <v>16</v>
      </c>
      <c r="S53" s="521">
        <v>233</v>
      </c>
      <c r="T53" s="521">
        <v>6</v>
      </c>
      <c r="U53" s="521">
        <v>162</v>
      </c>
      <c r="V53" s="532">
        <v>137</v>
      </c>
      <c r="FZ53" s="71"/>
      <c r="GA53" s="71"/>
    </row>
    <row r="54" spans="2:22" ht="15" customHeight="1">
      <c r="B54" s="699" t="s">
        <v>408</v>
      </c>
      <c r="C54" s="699"/>
      <c r="D54" s="699"/>
      <c r="E54" s="699"/>
      <c r="F54" s="699"/>
      <c r="G54" s="699"/>
      <c r="H54" s="699"/>
      <c r="I54" s="699"/>
      <c r="J54" s="699"/>
      <c r="K54" s="699"/>
      <c r="L54" s="313"/>
      <c r="M54" s="97" t="s">
        <v>71</v>
      </c>
      <c r="N54" s="97"/>
      <c r="O54" s="97"/>
      <c r="P54" s="314"/>
      <c r="Q54" s="314"/>
      <c r="R54" s="314"/>
      <c r="S54" s="314"/>
      <c r="T54" s="314"/>
      <c r="U54" s="314"/>
      <c r="V54" s="102"/>
    </row>
    <row r="55" spans="2:22" ht="15" customHeight="1">
      <c r="B55" s="700"/>
      <c r="C55" s="700"/>
      <c r="D55" s="700"/>
      <c r="E55" s="700"/>
      <c r="F55" s="700"/>
      <c r="G55" s="700"/>
      <c r="H55" s="700"/>
      <c r="I55" s="700"/>
      <c r="J55" s="700"/>
      <c r="K55" s="700"/>
      <c r="L55" s="313"/>
      <c r="M55" s="97"/>
      <c r="N55" s="97"/>
      <c r="O55" s="97"/>
      <c r="P55" s="107"/>
      <c r="Q55" s="107"/>
      <c r="R55" s="107"/>
      <c r="S55" s="107"/>
      <c r="T55" s="107"/>
      <c r="U55" s="107"/>
      <c r="V55" s="102"/>
    </row>
    <row r="56" spans="2:22" ht="15" customHeight="1">
      <c r="B56" s="700" t="s">
        <v>407</v>
      </c>
      <c r="C56" s="700"/>
      <c r="D56" s="700"/>
      <c r="E56" s="700"/>
      <c r="F56" s="700"/>
      <c r="G56" s="700"/>
      <c r="H56" s="700"/>
      <c r="I56" s="700"/>
      <c r="J56" s="700"/>
      <c r="K56" s="700"/>
      <c r="L56" s="313"/>
      <c r="M56" s="97"/>
      <c r="N56" s="97"/>
      <c r="P56" s="107"/>
      <c r="Q56" s="107"/>
      <c r="R56" s="107"/>
      <c r="S56" s="107"/>
      <c r="T56" s="107"/>
      <c r="U56" s="107"/>
      <c r="V56" s="102"/>
    </row>
    <row r="57" spans="2:22" ht="15" customHeight="1">
      <c r="B57" s="700"/>
      <c r="C57" s="700"/>
      <c r="D57" s="700"/>
      <c r="E57" s="700"/>
      <c r="F57" s="700"/>
      <c r="G57" s="700"/>
      <c r="H57" s="700"/>
      <c r="I57" s="700"/>
      <c r="J57" s="700"/>
      <c r="K57" s="700"/>
      <c r="L57" s="313"/>
      <c r="M57" s="254"/>
      <c r="N57" s="97"/>
      <c r="P57" s="107"/>
      <c r="Q57" s="107"/>
      <c r="R57" s="107"/>
      <c r="S57" s="107"/>
      <c r="T57" s="107"/>
      <c r="U57" s="107"/>
      <c r="V57" s="102"/>
    </row>
    <row r="58" spans="2:22" ht="15" customHeight="1">
      <c r="B58" s="700" t="s">
        <v>406</v>
      </c>
      <c r="C58" s="700"/>
      <c r="D58" s="700"/>
      <c r="E58" s="700"/>
      <c r="F58" s="700"/>
      <c r="G58" s="700"/>
      <c r="H58" s="700"/>
      <c r="I58" s="700"/>
      <c r="J58" s="700"/>
      <c r="K58" s="700"/>
      <c r="L58" s="313"/>
      <c r="M58" s="254"/>
      <c r="N58" s="97"/>
      <c r="P58" s="107"/>
      <c r="Q58" s="107"/>
      <c r="R58" s="107"/>
      <c r="S58" s="107"/>
      <c r="T58" s="108"/>
      <c r="U58" s="107"/>
      <c r="V58" s="102"/>
    </row>
    <row r="59" spans="2:22" ht="15" customHeight="1">
      <c r="B59" s="700"/>
      <c r="C59" s="700"/>
      <c r="D59" s="700"/>
      <c r="E59" s="700"/>
      <c r="F59" s="700"/>
      <c r="G59" s="700"/>
      <c r="H59" s="700"/>
      <c r="I59" s="700"/>
      <c r="J59" s="700"/>
      <c r="K59" s="700"/>
      <c r="L59" s="313"/>
      <c r="M59" s="254"/>
      <c r="N59" s="97"/>
      <c r="P59" s="109"/>
      <c r="Q59" s="109"/>
      <c r="R59" s="109"/>
      <c r="S59" s="109"/>
      <c r="T59" s="109"/>
      <c r="U59" s="109"/>
      <c r="V59" s="102"/>
    </row>
    <row r="60" spans="1:22" ht="15" customHeight="1">
      <c r="A60" s="698" t="s">
        <v>284</v>
      </c>
      <c r="B60" s="698"/>
      <c r="C60" s="698"/>
      <c r="D60" s="698"/>
      <c r="E60" s="698"/>
      <c r="F60" s="255"/>
      <c r="G60" s="255"/>
      <c r="H60" s="255"/>
      <c r="I60" s="255"/>
      <c r="J60" s="255"/>
      <c r="K60" s="255"/>
      <c r="L60" s="255"/>
      <c r="M60" s="254"/>
      <c r="N60" s="97"/>
      <c r="P60" s="106"/>
      <c r="Q60" s="106"/>
      <c r="R60" s="106"/>
      <c r="S60" s="106"/>
      <c r="T60" s="106"/>
      <c r="U60" s="106"/>
      <c r="V60" s="102"/>
    </row>
    <row r="61" spans="13:22" ht="15" customHeight="1">
      <c r="M61" s="254"/>
      <c r="N61" s="97"/>
      <c r="P61" s="107"/>
      <c r="Q61" s="107"/>
      <c r="R61" s="107"/>
      <c r="S61" s="107"/>
      <c r="T61" s="107"/>
      <c r="U61" s="107"/>
      <c r="V61" s="102"/>
    </row>
    <row r="62" spans="13:22" ht="15" customHeight="1">
      <c r="M62" s="254"/>
      <c r="N62" s="97"/>
      <c r="P62" s="97"/>
      <c r="Q62" s="97"/>
      <c r="R62" s="97"/>
      <c r="S62" s="97"/>
      <c r="T62" s="97"/>
      <c r="U62" s="97"/>
      <c r="V62" s="102"/>
    </row>
    <row r="63" spans="13:22" ht="15" customHeight="1">
      <c r="M63" s="97"/>
      <c r="N63" s="97"/>
      <c r="P63" s="97"/>
      <c r="Q63" s="97"/>
      <c r="R63" s="97"/>
      <c r="S63" s="97"/>
      <c r="T63" s="97"/>
      <c r="U63" s="97"/>
      <c r="V63" s="102"/>
    </row>
    <row r="64" ht="15" customHeight="1">
      <c r="V64" s="102"/>
    </row>
    <row r="65" ht="15" customHeight="1">
      <c r="V65" s="102"/>
    </row>
    <row r="66" spans="2:22" ht="15" customHeight="1">
      <c r="B66" s="91"/>
      <c r="C66" s="91"/>
      <c r="D66" s="91"/>
      <c r="E66" s="91"/>
      <c r="F66" s="93"/>
      <c r="G66" s="93"/>
      <c r="H66" s="93"/>
      <c r="I66" s="93"/>
      <c r="J66" s="93"/>
      <c r="K66" s="93"/>
      <c r="L66" s="93"/>
      <c r="V66" s="102"/>
    </row>
    <row r="67" spans="1:183" s="68" customFormat="1" ht="1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67"/>
      <c r="M67" s="99"/>
      <c r="N67" s="99"/>
      <c r="O67" s="99"/>
      <c r="P67" s="99"/>
      <c r="Q67" s="99"/>
      <c r="R67" s="99"/>
      <c r="S67" s="99"/>
      <c r="T67" s="99"/>
      <c r="U67" s="99"/>
      <c r="V67" s="102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</row>
    <row r="68" spans="13:183" s="68" customFormat="1" ht="15" customHeight="1"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</row>
    <row r="69" spans="13:183" s="68" customFormat="1" ht="15" customHeight="1"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</row>
    <row r="70" ht="15" customHeight="1"/>
  </sheetData>
  <sheetProtection/>
  <mergeCells count="65">
    <mergeCell ref="A60:E60"/>
    <mergeCell ref="B54:K55"/>
    <mergeCell ref="B56:K57"/>
    <mergeCell ref="B58:K59"/>
    <mergeCell ref="A2:K2"/>
    <mergeCell ref="A3:K3"/>
    <mergeCell ref="A22:B22"/>
    <mergeCell ref="A19:B19"/>
    <mergeCell ref="A16:B16"/>
    <mergeCell ref="A17:B17"/>
    <mergeCell ref="M2:V2"/>
    <mergeCell ref="V5:V8"/>
    <mergeCell ref="U5:U8"/>
    <mergeCell ref="T5:T8"/>
    <mergeCell ref="S5:S8"/>
    <mergeCell ref="A5:B8"/>
    <mergeCell ref="H7:H8"/>
    <mergeCell ref="C5:K5"/>
    <mergeCell ref="I7:K7"/>
    <mergeCell ref="M20:N20"/>
    <mergeCell ref="O5:R6"/>
    <mergeCell ref="O7:O8"/>
    <mergeCell ref="P7:P8"/>
    <mergeCell ref="M16:N16"/>
    <mergeCell ref="M17:N17"/>
    <mergeCell ref="M18:N18"/>
    <mergeCell ref="R7:R8"/>
    <mergeCell ref="Q7:Q8"/>
    <mergeCell ref="M5:N8"/>
    <mergeCell ref="M46:N46"/>
    <mergeCell ref="M52:N52"/>
    <mergeCell ref="A9:B9"/>
    <mergeCell ref="A11:B11"/>
    <mergeCell ref="M19:N19"/>
    <mergeCell ref="M9:N9"/>
    <mergeCell ref="M11:N11"/>
    <mergeCell ref="M12:N12"/>
    <mergeCell ref="M13:N13"/>
    <mergeCell ref="M14:N14"/>
    <mergeCell ref="M15:N15"/>
    <mergeCell ref="F6:K6"/>
    <mergeCell ref="A52:B52"/>
    <mergeCell ref="A41:B41"/>
    <mergeCell ref="A35:B35"/>
    <mergeCell ref="A25:B25"/>
    <mergeCell ref="A31:B31"/>
    <mergeCell ref="A28:B28"/>
    <mergeCell ref="A46:B46"/>
    <mergeCell ref="A13:B13"/>
    <mergeCell ref="A14:B14"/>
    <mergeCell ref="A20:B20"/>
    <mergeCell ref="A18:B18"/>
    <mergeCell ref="A12:B12"/>
    <mergeCell ref="A15:B15"/>
    <mergeCell ref="G7:G8"/>
    <mergeCell ref="C6:C8"/>
    <mergeCell ref="D6:D8"/>
    <mergeCell ref="E6:E8"/>
    <mergeCell ref="F7:F8"/>
    <mergeCell ref="M41:N41"/>
    <mergeCell ref="M22:N22"/>
    <mergeCell ref="M25:N25"/>
    <mergeCell ref="M28:N28"/>
    <mergeCell ref="M31:N31"/>
    <mergeCell ref="M35:N35"/>
  </mergeCells>
  <conditionalFormatting sqref="F11:F21 F23 F29 F26:F27 F32:F33 F36:F39 F42:F45 F47:F50 F53 C11:C21 C23 C29 C26:C27 C32:C33 C36:C39 C42:C45 C47:C50 C53 I11:I21 I23 I29 I26:I27 I32:I33 I36:I39 I42:I45 I47:I50 I53">
    <cfRule type="cellIs" priority="5" dxfId="1" operator="equal" stopIfTrue="1">
      <formula>1</formula>
    </cfRule>
    <cfRule type="cellIs" priority="6" dxfId="0" operator="equal" stopIfTrue="1">
      <formula>2</formula>
    </cfRule>
  </conditionalFormatting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1"/>
  <sheetViews>
    <sheetView zoomScale="75" zoomScaleNormal="75" zoomScaleSheetLayoutView="75" workbookViewId="0" topLeftCell="P1">
      <selection activeCell="AC1" sqref="AC1"/>
    </sheetView>
  </sheetViews>
  <sheetFormatPr defaultColWidth="9.00390625" defaultRowHeight="13.5"/>
  <cols>
    <col min="1" max="1" width="1.625" style="240" customWidth="1"/>
    <col min="2" max="2" width="2.25390625" style="240" customWidth="1"/>
    <col min="3" max="5" width="3.625" style="240" customWidth="1"/>
    <col min="6" max="6" width="1.625" style="240" customWidth="1"/>
    <col min="7" max="7" width="10.125" style="240" bestFit="1" customWidth="1"/>
    <col min="8" max="8" width="11.50390625" style="240" bestFit="1" customWidth="1"/>
    <col min="9" max="11" width="10.125" style="240" bestFit="1" customWidth="1"/>
    <col min="12" max="12" width="14.125" style="240" bestFit="1" customWidth="1"/>
    <col min="13" max="13" width="10.125" style="240" bestFit="1" customWidth="1"/>
    <col min="14" max="14" width="11.50390625" style="240" bestFit="1" customWidth="1"/>
    <col min="15" max="16" width="10.125" style="240" bestFit="1" customWidth="1"/>
    <col min="17" max="17" width="12.50390625" style="240" bestFit="1" customWidth="1"/>
    <col min="18" max="18" width="7.50390625" style="240" customWidth="1"/>
    <col min="19" max="19" width="10.125" style="240" bestFit="1" customWidth="1"/>
    <col min="20" max="20" width="11.50390625" style="240" bestFit="1" customWidth="1"/>
    <col min="21" max="21" width="8.75390625" style="240" bestFit="1" customWidth="1"/>
    <col min="22" max="22" width="10.125" style="240" bestFit="1" customWidth="1"/>
    <col min="23" max="23" width="11.50390625" style="240" bestFit="1" customWidth="1"/>
    <col min="24" max="24" width="10.125" style="240" bestFit="1" customWidth="1"/>
    <col min="25" max="25" width="11.50390625" style="240" bestFit="1" customWidth="1"/>
    <col min="26" max="26" width="12.125" style="240" bestFit="1" customWidth="1"/>
    <col min="27" max="27" width="10.125" style="240" bestFit="1" customWidth="1"/>
    <col min="28" max="29" width="11.50390625" style="240" bestFit="1" customWidth="1"/>
    <col min="30" max="30" width="10.875" style="240" bestFit="1" customWidth="1"/>
    <col min="31" max="16384" width="9.00390625" style="240" customWidth="1"/>
  </cols>
  <sheetData>
    <row r="1" spans="2:29" ht="13.5">
      <c r="B1" s="220" t="s">
        <v>252</v>
      </c>
      <c r="AC1" s="95" t="s">
        <v>280</v>
      </c>
    </row>
    <row r="2" spans="2:29" ht="23.25" customHeight="1">
      <c r="B2" s="738" t="s">
        <v>99</v>
      </c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9"/>
      <c r="AC2" s="739"/>
    </row>
    <row r="3" spans="2:29" ht="26.25" customHeight="1"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738"/>
      <c r="Q3" s="738"/>
      <c r="R3" s="738"/>
      <c r="S3" s="738"/>
      <c r="T3" s="738"/>
      <c r="U3" s="738"/>
      <c r="V3" s="738"/>
      <c r="W3" s="738"/>
      <c r="X3" s="738"/>
      <c r="Y3" s="738"/>
      <c r="Z3" s="738"/>
      <c r="AA3" s="738"/>
      <c r="AB3" s="739"/>
      <c r="AC3" s="739"/>
    </row>
    <row r="4" spans="28:29" ht="13.5" customHeight="1">
      <c r="AB4" s="740" t="s">
        <v>100</v>
      </c>
      <c r="AC4" s="741"/>
    </row>
    <row r="5" spans="2:28" ht="13.5" customHeight="1"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AA5" s="301" t="s">
        <v>101</v>
      </c>
      <c r="AB5" s="110" t="s">
        <v>348</v>
      </c>
    </row>
    <row r="6" spans="2:29" ht="13.5" customHeight="1" thickBot="1"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AA6" s="242"/>
      <c r="AB6" s="742" t="s">
        <v>347</v>
      </c>
      <c r="AC6" s="743"/>
    </row>
    <row r="7" spans="1:29" s="277" customFormat="1" ht="13.5" customHeight="1">
      <c r="A7" s="732" t="s">
        <v>3</v>
      </c>
      <c r="B7" s="732"/>
      <c r="C7" s="732"/>
      <c r="D7" s="732"/>
      <c r="E7" s="732"/>
      <c r="F7" s="733"/>
      <c r="G7" s="744" t="s">
        <v>308</v>
      </c>
      <c r="H7" s="745"/>
      <c r="I7" s="745"/>
      <c r="J7" s="745"/>
      <c r="K7" s="745"/>
      <c r="L7" s="745"/>
      <c r="M7" s="745"/>
      <c r="N7" s="745"/>
      <c r="O7" s="315"/>
      <c r="P7" s="315"/>
      <c r="Q7" s="315"/>
      <c r="R7" s="316"/>
      <c r="S7" s="315"/>
      <c r="T7" s="315"/>
      <c r="U7" s="315"/>
      <c r="V7" s="315"/>
      <c r="W7" s="315"/>
      <c r="X7" s="315"/>
      <c r="Y7" s="317"/>
      <c r="Z7" s="746" t="s">
        <v>102</v>
      </c>
      <c r="AA7" s="745"/>
      <c r="AB7" s="745"/>
      <c r="AC7" s="719" t="s">
        <v>410</v>
      </c>
    </row>
    <row r="8" spans="1:29" s="277" customFormat="1" ht="13.5" customHeight="1">
      <c r="A8" s="734"/>
      <c r="B8" s="734"/>
      <c r="C8" s="734"/>
      <c r="D8" s="734"/>
      <c r="E8" s="734"/>
      <c r="F8" s="735"/>
      <c r="G8" s="716"/>
      <c r="H8" s="717"/>
      <c r="I8" s="717"/>
      <c r="J8" s="717"/>
      <c r="K8" s="717"/>
      <c r="L8" s="717"/>
      <c r="M8" s="717"/>
      <c r="N8" s="717"/>
      <c r="O8" s="721" t="s">
        <v>103</v>
      </c>
      <c r="P8" s="722"/>
      <c r="Q8" s="722"/>
      <c r="R8" s="319"/>
      <c r="S8" s="318"/>
      <c r="T8" s="318"/>
      <c r="U8" s="721" t="s">
        <v>104</v>
      </c>
      <c r="V8" s="722"/>
      <c r="W8" s="722"/>
      <c r="X8" s="723"/>
      <c r="Y8" s="724"/>
      <c r="Z8" s="716"/>
      <c r="AA8" s="717"/>
      <c r="AB8" s="717"/>
      <c r="AC8" s="720"/>
    </row>
    <row r="9" spans="1:29" s="277" customFormat="1" ht="13.5" customHeight="1">
      <c r="A9" s="734"/>
      <c r="B9" s="734"/>
      <c r="C9" s="734"/>
      <c r="D9" s="734"/>
      <c r="E9" s="734"/>
      <c r="F9" s="735"/>
      <c r="G9" s="703" t="s">
        <v>105</v>
      </c>
      <c r="H9" s="713" t="s">
        <v>106</v>
      </c>
      <c r="I9" s="714"/>
      <c r="J9" s="715"/>
      <c r="K9" s="704" t="s">
        <v>310</v>
      </c>
      <c r="L9" s="705"/>
      <c r="M9" s="704" t="s">
        <v>307</v>
      </c>
      <c r="N9" s="705"/>
      <c r="O9" s="703" t="s">
        <v>105</v>
      </c>
      <c r="P9" s="704" t="s">
        <v>310</v>
      </c>
      <c r="Q9" s="705"/>
      <c r="R9" s="321"/>
      <c r="S9" s="705" t="s">
        <v>307</v>
      </c>
      <c r="T9" s="705"/>
      <c r="U9" s="702" t="s">
        <v>350</v>
      </c>
      <c r="V9" s="704" t="s">
        <v>310</v>
      </c>
      <c r="W9" s="705"/>
      <c r="X9" s="704" t="s">
        <v>307</v>
      </c>
      <c r="Y9" s="705"/>
      <c r="Z9" s="708" t="s">
        <v>468</v>
      </c>
      <c r="AA9" s="704" t="s">
        <v>307</v>
      </c>
      <c r="AB9" s="705"/>
      <c r="AC9" s="720"/>
    </row>
    <row r="10" spans="1:29" s="277" customFormat="1" ht="14.25">
      <c r="A10" s="734"/>
      <c r="B10" s="734"/>
      <c r="C10" s="734"/>
      <c r="D10" s="734"/>
      <c r="E10" s="734"/>
      <c r="F10" s="735"/>
      <c r="G10" s="703"/>
      <c r="H10" s="716"/>
      <c r="I10" s="717"/>
      <c r="J10" s="718"/>
      <c r="K10" s="706"/>
      <c r="L10" s="707"/>
      <c r="M10" s="730"/>
      <c r="N10" s="731"/>
      <c r="O10" s="703"/>
      <c r="P10" s="706"/>
      <c r="Q10" s="707"/>
      <c r="R10" s="321"/>
      <c r="S10" s="707"/>
      <c r="T10" s="707"/>
      <c r="U10" s="703"/>
      <c r="V10" s="706"/>
      <c r="W10" s="707"/>
      <c r="X10" s="730"/>
      <c r="Y10" s="731"/>
      <c r="Z10" s="709"/>
      <c r="AA10" s="706"/>
      <c r="AB10" s="707"/>
      <c r="AC10" s="720"/>
    </row>
    <row r="11" spans="1:29" s="277" customFormat="1" ht="14.25">
      <c r="A11" s="734"/>
      <c r="B11" s="734"/>
      <c r="C11" s="734"/>
      <c r="D11" s="734"/>
      <c r="E11" s="734"/>
      <c r="F11" s="735"/>
      <c r="G11" s="703"/>
      <c r="H11" s="323"/>
      <c r="I11" s="323"/>
      <c r="J11" s="323"/>
      <c r="K11" s="324"/>
      <c r="L11" s="324"/>
      <c r="M11" s="324"/>
      <c r="N11" s="702" t="s">
        <v>349</v>
      </c>
      <c r="O11" s="703"/>
      <c r="P11" s="324"/>
      <c r="Q11" s="320"/>
      <c r="R11" s="321"/>
      <c r="S11" s="325"/>
      <c r="T11" s="320"/>
      <c r="U11" s="703"/>
      <c r="V11" s="324"/>
      <c r="W11" s="324"/>
      <c r="X11" s="324"/>
      <c r="Y11" s="324"/>
      <c r="Z11" s="709"/>
      <c r="AA11" s="725" t="s">
        <v>305</v>
      </c>
      <c r="AB11" s="726" t="s">
        <v>306</v>
      </c>
      <c r="AC11" s="720"/>
    </row>
    <row r="12" spans="1:29" s="277" customFormat="1" ht="14.25">
      <c r="A12" s="734"/>
      <c r="B12" s="734"/>
      <c r="C12" s="734"/>
      <c r="D12" s="734"/>
      <c r="E12" s="734"/>
      <c r="F12" s="735"/>
      <c r="G12" s="703"/>
      <c r="H12" s="326" t="s">
        <v>9</v>
      </c>
      <c r="I12" s="326" t="s">
        <v>107</v>
      </c>
      <c r="J12" s="326" t="s">
        <v>108</v>
      </c>
      <c r="K12" s="327" t="s">
        <v>309</v>
      </c>
      <c r="L12" s="327" t="s">
        <v>109</v>
      </c>
      <c r="M12" s="327" t="s">
        <v>309</v>
      </c>
      <c r="N12" s="712"/>
      <c r="O12" s="703"/>
      <c r="P12" s="327" t="s">
        <v>309</v>
      </c>
      <c r="Q12" s="322" t="s">
        <v>109</v>
      </c>
      <c r="R12" s="321"/>
      <c r="S12" s="328" t="s">
        <v>309</v>
      </c>
      <c r="T12" s="322" t="s">
        <v>311</v>
      </c>
      <c r="U12" s="703"/>
      <c r="V12" s="327" t="s">
        <v>309</v>
      </c>
      <c r="W12" s="327" t="s">
        <v>109</v>
      </c>
      <c r="X12" s="327" t="s">
        <v>309</v>
      </c>
      <c r="Y12" s="327" t="s">
        <v>312</v>
      </c>
      <c r="Z12" s="709"/>
      <c r="AA12" s="712"/>
      <c r="AB12" s="727"/>
      <c r="AC12" s="720"/>
    </row>
    <row r="13" spans="1:29" s="277" customFormat="1" ht="13.5" customHeight="1">
      <c r="A13" s="736"/>
      <c r="B13" s="736"/>
      <c r="C13" s="736"/>
      <c r="D13" s="736"/>
      <c r="E13" s="736"/>
      <c r="F13" s="737"/>
      <c r="G13" s="703"/>
      <c r="H13" s="326"/>
      <c r="I13" s="326"/>
      <c r="J13" s="326"/>
      <c r="K13" s="327"/>
      <c r="L13" s="327"/>
      <c r="M13" s="327"/>
      <c r="N13" s="712"/>
      <c r="O13" s="703"/>
      <c r="P13" s="327"/>
      <c r="Q13" s="322"/>
      <c r="R13" s="321"/>
      <c r="S13" s="328"/>
      <c r="T13" s="322"/>
      <c r="U13" s="703"/>
      <c r="V13" s="327"/>
      <c r="W13" s="327"/>
      <c r="X13" s="327"/>
      <c r="Y13" s="327"/>
      <c r="Z13" s="710"/>
      <c r="AA13" s="712"/>
      <c r="AB13" s="727"/>
      <c r="AC13" s="720"/>
    </row>
    <row r="14" spans="2:29" ht="14.25">
      <c r="B14" s="335"/>
      <c r="C14" s="335"/>
      <c r="D14" s="335"/>
      <c r="E14" s="335"/>
      <c r="F14" s="336"/>
      <c r="G14" s="348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29"/>
      <c r="S14" s="346"/>
      <c r="T14" s="346"/>
      <c r="U14" s="346"/>
      <c r="V14" s="346"/>
      <c r="W14" s="346"/>
      <c r="X14" s="346"/>
      <c r="Y14" s="346"/>
      <c r="Z14" s="346"/>
      <c r="AA14" s="346"/>
      <c r="AB14" s="347"/>
      <c r="AC14" s="347"/>
    </row>
    <row r="15" spans="2:32" s="275" customFormat="1" ht="14.25">
      <c r="B15" s="701" t="s">
        <v>470</v>
      </c>
      <c r="C15" s="701"/>
      <c r="D15" s="701"/>
      <c r="E15" s="701"/>
      <c r="F15" s="332"/>
      <c r="G15" s="543">
        <f>SUM(G17:G26,G28,G31,G34,G37,G41,G47,G52,G58)</f>
        <v>31652</v>
      </c>
      <c r="H15" s="525">
        <f aca="true" t="shared" si="0" ref="H15:Q15">SUM(H17:H26,H28,H31,H34,H37,H41,H47,H52,H58)</f>
        <v>125721</v>
      </c>
      <c r="I15" s="525">
        <f t="shared" si="0"/>
        <v>60849</v>
      </c>
      <c r="J15" s="525">
        <f t="shared" si="0"/>
        <v>64872</v>
      </c>
      <c r="K15" s="525">
        <f t="shared" si="0"/>
        <v>31577</v>
      </c>
      <c r="L15" s="525">
        <f t="shared" si="0"/>
        <v>3287348</v>
      </c>
      <c r="M15" s="525">
        <f t="shared" si="0"/>
        <v>12502</v>
      </c>
      <c r="N15" s="525">
        <f t="shared" si="0"/>
        <v>313119</v>
      </c>
      <c r="O15" s="525">
        <f t="shared" si="0"/>
        <v>22297</v>
      </c>
      <c r="P15" s="525">
        <f t="shared" si="0"/>
        <v>22275</v>
      </c>
      <c r="Q15" s="525">
        <f t="shared" si="0"/>
        <v>3114382</v>
      </c>
      <c r="R15" s="544"/>
      <c r="S15" s="525">
        <f aca="true" t="shared" si="1" ref="S15:AC15">SUM(S17:S26,S28,S31,S34,S37,S41,S47,S52,S58)</f>
        <v>8249</v>
      </c>
      <c r="T15" s="525">
        <f t="shared" si="1"/>
        <v>212254</v>
      </c>
      <c r="U15" s="525">
        <f t="shared" si="1"/>
        <v>9355</v>
      </c>
      <c r="V15" s="525">
        <f t="shared" si="1"/>
        <v>9302</v>
      </c>
      <c r="W15" s="525">
        <f t="shared" si="1"/>
        <v>172966</v>
      </c>
      <c r="X15" s="525">
        <f t="shared" si="1"/>
        <v>4253</v>
      </c>
      <c r="Y15" s="525">
        <f t="shared" si="1"/>
        <v>100865</v>
      </c>
      <c r="Z15" s="525">
        <f t="shared" si="1"/>
        <v>25518</v>
      </c>
      <c r="AA15" s="525">
        <f t="shared" si="1"/>
        <v>10390</v>
      </c>
      <c r="AB15" s="525">
        <f t="shared" si="1"/>
        <v>283078</v>
      </c>
      <c r="AC15" s="525">
        <f t="shared" si="1"/>
        <v>596197</v>
      </c>
      <c r="AD15" s="274"/>
      <c r="AE15" s="274"/>
      <c r="AF15" s="274"/>
    </row>
    <row r="16" spans="2:32" s="275" customFormat="1" ht="14.25">
      <c r="B16" s="378"/>
      <c r="C16" s="378"/>
      <c r="D16" s="378"/>
      <c r="E16" s="378"/>
      <c r="F16" s="332"/>
      <c r="G16" s="543"/>
      <c r="H16" s="525"/>
      <c r="I16" s="525"/>
      <c r="J16" s="525"/>
      <c r="K16" s="525"/>
      <c r="L16" s="525"/>
      <c r="M16" s="545"/>
      <c r="N16" s="545"/>
      <c r="O16" s="525"/>
      <c r="P16" s="546"/>
      <c r="Q16" s="546"/>
      <c r="R16" s="546"/>
      <c r="S16" s="546"/>
      <c r="T16" s="546"/>
      <c r="U16" s="525"/>
      <c r="V16" s="525"/>
      <c r="W16" s="525"/>
      <c r="X16" s="545"/>
      <c r="Y16" s="545"/>
      <c r="Z16" s="525"/>
      <c r="AA16" s="525"/>
      <c r="AB16" s="525"/>
      <c r="AC16" s="547"/>
      <c r="AD16" s="274"/>
      <c r="AE16" s="274"/>
      <c r="AF16" s="274"/>
    </row>
    <row r="17" spans="2:32" s="275" customFormat="1" ht="14.25">
      <c r="B17" s="701" t="s">
        <v>428</v>
      </c>
      <c r="C17" s="701"/>
      <c r="D17" s="701"/>
      <c r="E17" s="701"/>
      <c r="F17" s="332"/>
      <c r="G17" s="543">
        <f>SUM(O17,U17)</f>
        <v>3647</v>
      </c>
      <c r="H17" s="525">
        <f>SUM(I17:J17)</f>
        <v>15920</v>
      </c>
      <c r="I17" s="525">
        <v>7666</v>
      </c>
      <c r="J17" s="525">
        <v>8254</v>
      </c>
      <c r="K17" s="525">
        <f aca="true" t="shared" si="2" ref="K17:L19">SUM(P17,V17)</f>
        <v>3638</v>
      </c>
      <c r="L17" s="525">
        <f t="shared" si="2"/>
        <v>355988</v>
      </c>
      <c r="M17" s="525">
        <f>SUM(S17,X17)</f>
        <v>1218</v>
      </c>
      <c r="N17" s="525">
        <f>SUM(T17,Y17)</f>
        <v>28724</v>
      </c>
      <c r="O17" s="525">
        <v>2632</v>
      </c>
      <c r="P17" s="544">
        <v>2629</v>
      </c>
      <c r="Q17" s="544">
        <v>336792</v>
      </c>
      <c r="R17" s="544"/>
      <c r="S17" s="544">
        <v>870</v>
      </c>
      <c r="T17" s="544">
        <v>19894</v>
      </c>
      <c r="U17" s="525">
        <v>1015</v>
      </c>
      <c r="V17" s="525">
        <v>1009</v>
      </c>
      <c r="W17" s="525">
        <v>19196</v>
      </c>
      <c r="X17" s="525">
        <v>348</v>
      </c>
      <c r="Y17" s="525">
        <v>8830</v>
      </c>
      <c r="Z17" s="525">
        <v>2300</v>
      </c>
      <c r="AA17" s="525">
        <v>1117</v>
      </c>
      <c r="AB17" s="525">
        <v>32246</v>
      </c>
      <c r="AC17" s="547">
        <f>SUM(T17,Y17,AB17)</f>
        <v>60970</v>
      </c>
      <c r="AD17" s="274"/>
      <c r="AE17" s="274"/>
      <c r="AF17" s="274"/>
    </row>
    <row r="18" spans="2:32" s="275" customFormat="1" ht="14.25">
      <c r="B18" s="701" t="s">
        <v>469</v>
      </c>
      <c r="C18" s="701"/>
      <c r="D18" s="701"/>
      <c r="E18" s="701"/>
      <c r="F18" s="332"/>
      <c r="G18" s="543">
        <f aca="true" t="shared" si="3" ref="G18:G26">SUM(O18,U18)</f>
        <v>3780</v>
      </c>
      <c r="H18" s="525">
        <f aca="true" t="shared" si="4" ref="H18:H26">SUM(I18:J18)</f>
        <v>14494</v>
      </c>
      <c r="I18" s="525">
        <v>7049</v>
      </c>
      <c r="J18" s="525">
        <v>7445</v>
      </c>
      <c r="K18" s="525">
        <f t="shared" si="2"/>
        <v>3780</v>
      </c>
      <c r="L18" s="525">
        <f t="shared" si="2"/>
        <v>250057</v>
      </c>
      <c r="M18" s="525">
        <f>SUM(S18,X18)</f>
        <v>2232</v>
      </c>
      <c r="N18" s="525">
        <f aca="true" t="shared" si="5" ref="N18:N26">SUM(T18,Y18)</f>
        <v>49537</v>
      </c>
      <c r="O18" s="525">
        <v>2489</v>
      </c>
      <c r="P18" s="544">
        <v>2489</v>
      </c>
      <c r="Q18" s="544">
        <v>224319</v>
      </c>
      <c r="R18" s="544"/>
      <c r="S18" s="544">
        <v>1460</v>
      </c>
      <c r="T18" s="544">
        <v>35617</v>
      </c>
      <c r="U18" s="525">
        <v>1291</v>
      </c>
      <c r="V18" s="525">
        <v>1291</v>
      </c>
      <c r="W18" s="525">
        <v>25738</v>
      </c>
      <c r="X18" s="525">
        <v>772</v>
      </c>
      <c r="Y18" s="525">
        <v>13920</v>
      </c>
      <c r="Z18" s="525">
        <v>1966</v>
      </c>
      <c r="AA18" s="525">
        <v>1229</v>
      </c>
      <c r="AB18" s="525">
        <v>29760</v>
      </c>
      <c r="AC18" s="547">
        <f aca="true" t="shared" si="6" ref="AC18:AC26">SUM(T18,Y18,AB18)</f>
        <v>79297</v>
      </c>
      <c r="AD18" s="274"/>
      <c r="AE18" s="274"/>
      <c r="AF18" s="274"/>
    </row>
    <row r="19" spans="2:32" s="275" customFormat="1" ht="14.25">
      <c r="B19" s="701" t="s">
        <v>430</v>
      </c>
      <c r="C19" s="701"/>
      <c r="D19" s="701"/>
      <c r="E19" s="701"/>
      <c r="F19" s="332"/>
      <c r="G19" s="543">
        <f t="shared" si="3"/>
        <v>1981</v>
      </c>
      <c r="H19" s="525">
        <f t="shared" si="4"/>
        <v>9025</v>
      </c>
      <c r="I19" s="525">
        <v>4374</v>
      </c>
      <c r="J19" s="525">
        <v>4651</v>
      </c>
      <c r="K19" s="525">
        <f t="shared" si="2"/>
        <v>1977</v>
      </c>
      <c r="L19" s="525">
        <f t="shared" si="2"/>
        <v>348584</v>
      </c>
      <c r="M19" s="525">
        <f>SUM(S19,X19)</f>
        <v>546</v>
      </c>
      <c r="N19" s="525">
        <f t="shared" si="5"/>
        <v>10105</v>
      </c>
      <c r="O19" s="525">
        <v>1634</v>
      </c>
      <c r="P19" s="544">
        <v>1632</v>
      </c>
      <c r="Q19" s="544">
        <v>342484</v>
      </c>
      <c r="R19" s="544"/>
      <c r="S19" s="544">
        <v>431</v>
      </c>
      <c r="T19" s="544">
        <v>7870</v>
      </c>
      <c r="U19" s="525">
        <v>347</v>
      </c>
      <c r="V19" s="525">
        <v>345</v>
      </c>
      <c r="W19" s="525">
        <v>6100</v>
      </c>
      <c r="X19" s="525">
        <v>115</v>
      </c>
      <c r="Y19" s="525">
        <v>2235</v>
      </c>
      <c r="Z19" s="525">
        <v>2824</v>
      </c>
      <c r="AA19" s="525">
        <v>565</v>
      </c>
      <c r="AB19" s="525">
        <v>9835</v>
      </c>
      <c r="AC19" s="547">
        <f t="shared" si="6"/>
        <v>19940</v>
      </c>
      <c r="AD19" s="274"/>
      <c r="AE19" s="274"/>
      <c r="AF19" s="274"/>
    </row>
    <row r="20" spans="2:32" s="275" customFormat="1" ht="14.25">
      <c r="B20" s="701" t="s">
        <v>431</v>
      </c>
      <c r="C20" s="701"/>
      <c r="D20" s="701"/>
      <c r="E20" s="701"/>
      <c r="F20" s="332"/>
      <c r="G20" s="543">
        <f t="shared" si="3"/>
        <v>1829</v>
      </c>
      <c r="H20" s="525">
        <f t="shared" si="4"/>
        <v>6171</v>
      </c>
      <c r="I20" s="525">
        <v>2968</v>
      </c>
      <c r="J20" s="525">
        <v>3203</v>
      </c>
      <c r="K20" s="525">
        <f aca="true" t="shared" si="7" ref="K20:K26">SUM(P20,V20)</f>
        <v>1818</v>
      </c>
      <c r="L20" s="525">
        <f aca="true" t="shared" si="8" ref="L20:L26">SUM(Q20,W20)</f>
        <v>98081</v>
      </c>
      <c r="M20" s="525">
        <f aca="true" t="shared" si="9" ref="M20:M26">SUM(S20,X20)</f>
        <v>849</v>
      </c>
      <c r="N20" s="525">
        <f t="shared" si="5"/>
        <v>18855</v>
      </c>
      <c r="O20" s="525">
        <v>1101</v>
      </c>
      <c r="P20" s="544">
        <v>1100</v>
      </c>
      <c r="Q20" s="544">
        <v>84317</v>
      </c>
      <c r="R20" s="544"/>
      <c r="S20" s="544">
        <v>491</v>
      </c>
      <c r="T20" s="544">
        <v>11499</v>
      </c>
      <c r="U20" s="525">
        <v>728</v>
      </c>
      <c r="V20" s="525">
        <v>718</v>
      </c>
      <c r="W20" s="525">
        <v>13764</v>
      </c>
      <c r="X20" s="525">
        <v>358</v>
      </c>
      <c r="Y20" s="525">
        <v>7356</v>
      </c>
      <c r="Z20" s="525">
        <v>723</v>
      </c>
      <c r="AA20" s="525">
        <v>459</v>
      </c>
      <c r="AB20" s="525">
        <v>11893</v>
      </c>
      <c r="AC20" s="547">
        <f t="shared" si="6"/>
        <v>30748</v>
      </c>
      <c r="AD20" s="274"/>
      <c r="AE20" s="274"/>
      <c r="AF20" s="274"/>
    </row>
    <row r="21" spans="2:32" s="275" customFormat="1" ht="14.25">
      <c r="B21" s="701" t="s">
        <v>432</v>
      </c>
      <c r="C21" s="701"/>
      <c r="D21" s="701"/>
      <c r="E21" s="701"/>
      <c r="F21" s="332"/>
      <c r="G21" s="543">
        <f t="shared" si="3"/>
        <v>2186</v>
      </c>
      <c r="H21" s="525">
        <f t="shared" si="4"/>
        <v>7060</v>
      </c>
      <c r="I21" s="525">
        <v>3412</v>
      </c>
      <c r="J21" s="525">
        <v>3648</v>
      </c>
      <c r="K21" s="525">
        <f t="shared" si="7"/>
        <v>2183</v>
      </c>
      <c r="L21" s="525">
        <f t="shared" si="8"/>
        <v>151189</v>
      </c>
      <c r="M21" s="525">
        <f t="shared" si="9"/>
        <v>973</v>
      </c>
      <c r="N21" s="525">
        <f t="shared" si="5"/>
        <v>22199</v>
      </c>
      <c r="O21" s="525">
        <v>1175</v>
      </c>
      <c r="P21" s="544">
        <v>1172</v>
      </c>
      <c r="Q21" s="544">
        <v>132738</v>
      </c>
      <c r="R21" s="544"/>
      <c r="S21" s="544">
        <v>520</v>
      </c>
      <c r="T21" s="544">
        <v>12305</v>
      </c>
      <c r="U21" s="525">
        <v>1011</v>
      </c>
      <c r="V21" s="525">
        <v>1011</v>
      </c>
      <c r="W21" s="525">
        <v>18451</v>
      </c>
      <c r="X21" s="525">
        <v>453</v>
      </c>
      <c r="Y21" s="525">
        <v>9894</v>
      </c>
      <c r="Z21" s="525">
        <v>1375</v>
      </c>
      <c r="AA21" s="525">
        <v>660</v>
      </c>
      <c r="AB21" s="525">
        <v>14723</v>
      </c>
      <c r="AC21" s="547">
        <f t="shared" si="6"/>
        <v>36922</v>
      </c>
      <c r="AD21" s="274"/>
      <c r="AE21" s="274"/>
      <c r="AF21" s="274"/>
    </row>
    <row r="22" spans="2:32" s="275" customFormat="1" ht="14.25">
      <c r="B22" s="701" t="s">
        <v>433</v>
      </c>
      <c r="C22" s="701"/>
      <c r="D22" s="701"/>
      <c r="E22" s="701"/>
      <c r="F22" s="332"/>
      <c r="G22" s="543">
        <f t="shared" si="3"/>
        <v>1433</v>
      </c>
      <c r="H22" s="525">
        <f t="shared" si="4"/>
        <v>6751</v>
      </c>
      <c r="I22" s="525">
        <v>3245</v>
      </c>
      <c r="J22" s="525">
        <v>3506</v>
      </c>
      <c r="K22" s="525">
        <f t="shared" si="7"/>
        <v>1433</v>
      </c>
      <c r="L22" s="525">
        <f t="shared" si="8"/>
        <v>312660</v>
      </c>
      <c r="M22" s="525">
        <f t="shared" si="9"/>
        <v>299</v>
      </c>
      <c r="N22" s="525">
        <f t="shared" si="5"/>
        <v>8112</v>
      </c>
      <c r="O22" s="525">
        <v>1275</v>
      </c>
      <c r="P22" s="544">
        <v>1275</v>
      </c>
      <c r="Q22" s="544">
        <v>309562</v>
      </c>
      <c r="R22" s="544"/>
      <c r="S22" s="544">
        <v>251</v>
      </c>
      <c r="T22" s="544">
        <v>6866</v>
      </c>
      <c r="U22" s="525">
        <v>158</v>
      </c>
      <c r="V22" s="525">
        <v>158</v>
      </c>
      <c r="W22" s="525">
        <v>3098</v>
      </c>
      <c r="X22" s="525">
        <v>48</v>
      </c>
      <c r="Y22" s="525">
        <v>1246</v>
      </c>
      <c r="Z22" s="525">
        <v>1709</v>
      </c>
      <c r="AA22" s="525">
        <v>199</v>
      </c>
      <c r="AB22" s="525">
        <v>6119</v>
      </c>
      <c r="AC22" s="547">
        <f t="shared" si="6"/>
        <v>14231</v>
      </c>
      <c r="AD22" s="274"/>
      <c r="AE22" s="274"/>
      <c r="AF22" s="274"/>
    </row>
    <row r="23" spans="2:32" s="275" customFormat="1" ht="14.25">
      <c r="B23" s="701" t="s">
        <v>434</v>
      </c>
      <c r="C23" s="701"/>
      <c r="D23" s="701"/>
      <c r="E23" s="701"/>
      <c r="F23" s="332"/>
      <c r="G23" s="543">
        <f t="shared" si="3"/>
        <v>1206</v>
      </c>
      <c r="H23" s="525">
        <f t="shared" si="4"/>
        <v>4805</v>
      </c>
      <c r="I23" s="525">
        <v>2353</v>
      </c>
      <c r="J23" s="525">
        <v>2452</v>
      </c>
      <c r="K23" s="525">
        <f t="shared" si="7"/>
        <v>1206</v>
      </c>
      <c r="L23" s="525">
        <f t="shared" si="8"/>
        <v>197200</v>
      </c>
      <c r="M23" s="525">
        <f t="shared" si="9"/>
        <v>357</v>
      </c>
      <c r="N23" s="525">
        <f t="shared" si="5"/>
        <v>7814</v>
      </c>
      <c r="O23" s="525">
        <v>1006</v>
      </c>
      <c r="P23" s="544">
        <v>1006</v>
      </c>
      <c r="Q23" s="544">
        <v>193341</v>
      </c>
      <c r="R23" s="544"/>
      <c r="S23" s="544">
        <v>286</v>
      </c>
      <c r="T23" s="544">
        <v>6373</v>
      </c>
      <c r="U23" s="525">
        <v>200</v>
      </c>
      <c r="V23" s="525">
        <v>200</v>
      </c>
      <c r="W23" s="525">
        <v>3859</v>
      </c>
      <c r="X23" s="525">
        <v>71</v>
      </c>
      <c r="Y23" s="525">
        <v>1441</v>
      </c>
      <c r="Z23" s="525">
        <v>1379</v>
      </c>
      <c r="AA23" s="525">
        <v>363</v>
      </c>
      <c r="AB23" s="525">
        <v>17521</v>
      </c>
      <c r="AC23" s="547">
        <f t="shared" si="6"/>
        <v>25335</v>
      </c>
      <c r="AD23" s="274"/>
      <c r="AE23" s="274"/>
      <c r="AF23" s="274"/>
    </row>
    <row r="24" spans="2:32" s="275" customFormat="1" ht="14.25">
      <c r="B24" s="701" t="s">
        <v>435</v>
      </c>
      <c r="C24" s="701"/>
      <c r="D24" s="701"/>
      <c r="E24" s="701"/>
      <c r="F24" s="332"/>
      <c r="G24" s="543">
        <f t="shared" si="3"/>
        <v>844</v>
      </c>
      <c r="H24" s="525">
        <f t="shared" si="4"/>
        <v>3696</v>
      </c>
      <c r="I24" s="525">
        <v>1777</v>
      </c>
      <c r="J24" s="525">
        <v>1919</v>
      </c>
      <c r="K24" s="525">
        <f t="shared" si="7"/>
        <v>842</v>
      </c>
      <c r="L24" s="525">
        <f t="shared" si="8"/>
        <v>85458</v>
      </c>
      <c r="M24" s="525">
        <f t="shared" si="9"/>
        <v>394</v>
      </c>
      <c r="N24" s="525">
        <f t="shared" si="5"/>
        <v>10037</v>
      </c>
      <c r="O24" s="525">
        <v>566</v>
      </c>
      <c r="P24" s="544">
        <v>565</v>
      </c>
      <c r="Q24" s="544">
        <v>81231</v>
      </c>
      <c r="R24" s="544"/>
      <c r="S24" s="544">
        <v>262</v>
      </c>
      <c r="T24" s="544">
        <v>7098</v>
      </c>
      <c r="U24" s="525">
        <v>278</v>
      </c>
      <c r="V24" s="525">
        <v>277</v>
      </c>
      <c r="W24" s="525">
        <v>4227</v>
      </c>
      <c r="X24" s="525">
        <v>132</v>
      </c>
      <c r="Y24" s="525">
        <v>2939</v>
      </c>
      <c r="Z24" s="525">
        <v>1236</v>
      </c>
      <c r="AA24" s="525">
        <v>914</v>
      </c>
      <c r="AB24" s="525">
        <v>20738</v>
      </c>
      <c r="AC24" s="547">
        <f t="shared" si="6"/>
        <v>30775</v>
      </c>
      <c r="AD24" s="274"/>
      <c r="AE24" s="274"/>
      <c r="AF24" s="274"/>
    </row>
    <row r="25" spans="2:32" s="275" customFormat="1" ht="14.25">
      <c r="B25" s="701" t="s">
        <v>436</v>
      </c>
      <c r="C25" s="701"/>
      <c r="D25" s="701"/>
      <c r="E25" s="701"/>
      <c r="F25" s="332"/>
      <c r="G25" s="543">
        <f t="shared" si="3"/>
        <v>2433</v>
      </c>
      <c r="H25" s="525">
        <f t="shared" si="4"/>
        <v>11198</v>
      </c>
      <c r="I25" s="525">
        <v>5455</v>
      </c>
      <c r="J25" s="525">
        <v>5743</v>
      </c>
      <c r="K25" s="525">
        <f t="shared" si="7"/>
        <v>2430</v>
      </c>
      <c r="L25" s="525">
        <f t="shared" si="8"/>
        <v>352087</v>
      </c>
      <c r="M25" s="525">
        <f t="shared" si="9"/>
        <v>308</v>
      </c>
      <c r="N25" s="525">
        <f t="shared" si="5"/>
        <v>5055</v>
      </c>
      <c r="O25" s="525">
        <v>2001</v>
      </c>
      <c r="P25" s="544">
        <v>1999</v>
      </c>
      <c r="Q25" s="544">
        <v>344427</v>
      </c>
      <c r="R25" s="544"/>
      <c r="S25" s="544">
        <v>212</v>
      </c>
      <c r="T25" s="544">
        <v>3118</v>
      </c>
      <c r="U25" s="525">
        <v>432</v>
      </c>
      <c r="V25" s="525">
        <v>431</v>
      </c>
      <c r="W25" s="525">
        <v>7660</v>
      </c>
      <c r="X25" s="525">
        <v>96</v>
      </c>
      <c r="Y25" s="525">
        <v>1937</v>
      </c>
      <c r="Z25" s="525">
        <v>2376</v>
      </c>
      <c r="AA25" s="525">
        <v>409</v>
      </c>
      <c r="AB25" s="525">
        <v>8381</v>
      </c>
      <c r="AC25" s="547">
        <f t="shared" si="6"/>
        <v>13436</v>
      </c>
      <c r="AD25" s="274"/>
      <c r="AE25" s="274"/>
      <c r="AF25" s="274"/>
    </row>
    <row r="26" spans="2:32" s="275" customFormat="1" ht="14.25">
      <c r="B26" s="701" t="s">
        <v>437</v>
      </c>
      <c r="C26" s="701"/>
      <c r="D26" s="701"/>
      <c r="E26" s="701"/>
      <c r="F26" s="332"/>
      <c r="G26" s="543">
        <f t="shared" si="3"/>
        <v>937</v>
      </c>
      <c r="H26" s="525">
        <f t="shared" si="4"/>
        <v>4266</v>
      </c>
      <c r="I26" s="525">
        <v>2096</v>
      </c>
      <c r="J26" s="525">
        <v>2170</v>
      </c>
      <c r="K26" s="525">
        <f t="shared" si="7"/>
        <v>937</v>
      </c>
      <c r="L26" s="525">
        <f t="shared" si="8"/>
        <v>148063</v>
      </c>
      <c r="M26" s="525">
        <f t="shared" si="9"/>
        <v>136</v>
      </c>
      <c r="N26" s="525">
        <f t="shared" si="5"/>
        <v>1369</v>
      </c>
      <c r="O26" s="525">
        <v>762</v>
      </c>
      <c r="P26" s="544">
        <v>762</v>
      </c>
      <c r="Q26" s="544">
        <v>144687</v>
      </c>
      <c r="R26" s="544"/>
      <c r="S26" s="544">
        <v>84</v>
      </c>
      <c r="T26" s="544">
        <v>903</v>
      </c>
      <c r="U26" s="525">
        <v>175</v>
      </c>
      <c r="V26" s="525">
        <v>175</v>
      </c>
      <c r="W26" s="525">
        <v>3376</v>
      </c>
      <c r="X26" s="525">
        <v>52</v>
      </c>
      <c r="Y26" s="525">
        <v>466</v>
      </c>
      <c r="Z26" s="525">
        <v>1452</v>
      </c>
      <c r="AA26" s="525">
        <v>136</v>
      </c>
      <c r="AB26" s="525">
        <v>1363</v>
      </c>
      <c r="AC26" s="547">
        <f t="shared" si="6"/>
        <v>2732</v>
      </c>
      <c r="AD26" s="274"/>
      <c r="AE26" s="274"/>
      <c r="AF26" s="274"/>
    </row>
    <row r="27" spans="2:32" s="275" customFormat="1" ht="14.25">
      <c r="B27" s="331"/>
      <c r="C27" s="331"/>
      <c r="D27" s="331"/>
      <c r="E27" s="331"/>
      <c r="F27" s="332"/>
      <c r="G27" s="543"/>
      <c r="H27" s="525"/>
      <c r="I27" s="525"/>
      <c r="J27" s="525"/>
      <c r="K27" s="525"/>
      <c r="L27" s="525"/>
      <c r="M27" s="525"/>
      <c r="N27" s="525"/>
      <c r="O27" s="525"/>
      <c r="P27" s="546"/>
      <c r="Q27" s="546"/>
      <c r="R27" s="546"/>
      <c r="S27" s="546"/>
      <c r="T27" s="546"/>
      <c r="U27" s="525"/>
      <c r="V27" s="525"/>
      <c r="W27" s="525"/>
      <c r="X27" s="525"/>
      <c r="Y27" s="525"/>
      <c r="Z27" s="525"/>
      <c r="AA27" s="525"/>
      <c r="AB27" s="525"/>
      <c r="AC27" s="547"/>
      <c r="AD27" s="274"/>
      <c r="AE27" s="274"/>
      <c r="AF27" s="274"/>
    </row>
    <row r="28" spans="2:32" s="275" customFormat="1" ht="14.25">
      <c r="B28" s="701" t="s">
        <v>438</v>
      </c>
      <c r="C28" s="701"/>
      <c r="D28" s="701"/>
      <c r="E28" s="701"/>
      <c r="F28" s="332"/>
      <c r="G28" s="543">
        <f>SUM(G29)</f>
        <v>82</v>
      </c>
      <c r="H28" s="525">
        <f aca="true" t="shared" si="10" ref="H28:Q28">SUM(H29)</f>
        <v>364</v>
      </c>
      <c r="I28" s="525">
        <f t="shared" si="10"/>
        <v>182</v>
      </c>
      <c r="J28" s="525">
        <f t="shared" si="10"/>
        <v>182</v>
      </c>
      <c r="K28" s="525">
        <f t="shared" si="10"/>
        <v>82</v>
      </c>
      <c r="L28" s="525">
        <f t="shared" si="10"/>
        <v>5688</v>
      </c>
      <c r="M28" s="525">
        <f t="shared" si="10"/>
        <v>22</v>
      </c>
      <c r="N28" s="525">
        <f t="shared" si="10"/>
        <v>733</v>
      </c>
      <c r="O28" s="525">
        <f t="shared" si="10"/>
        <v>56</v>
      </c>
      <c r="P28" s="525">
        <f t="shared" si="10"/>
        <v>56</v>
      </c>
      <c r="Q28" s="525">
        <f t="shared" si="10"/>
        <v>5266</v>
      </c>
      <c r="R28" s="544"/>
      <c r="S28" s="525">
        <f aca="true" t="shared" si="11" ref="S28:AC28">SUM(S29)</f>
        <v>14</v>
      </c>
      <c r="T28" s="525">
        <f t="shared" si="11"/>
        <v>603</v>
      </c>
      <c r="U28" s="525">
        <f t="shared" si="11"/>
        <v>26</v>
      </c>
      <c r="V28" s="525">
        <f t="shared" si="11"/>
        <v>26</v>
      </c>
      <c r="W28" s="525">
        <f t="shared" si="11"/>
        <v>422</v>
      </c>
      <c r="X28" s="525">
        <f t="shared" si="11"/>
        <v>8</v>
      </c>
      <c r="Y28" s="525">
        <f t="shared" si="11"/>
        <v>130</v>
      </c>
      <c r="Z28" s="525">
        <f t="shared" si="11"/>
        <v>109</v>
      </c>
      <c r="AA28" s="525">
        <f t="shared" si="11"/>
        <v>64</v>
      </c>
      <c r="AB28" s="525">
        <f t="shared" si="11"/>
        <v>721</v>
      </c>
      <c r="AC28" s="525">
        <f t="shared" si="11"/>
        <v>1454</v>
      </c>
      <c r="AD28" s="274"/>
      <c r="AE28" s="274"/>
      <c r="AF28" s="274"/>
    </row>
    <row r="29" spans="2:32" s="112" customFormat="1" ht="14.25">
      <c r="B29" s="333"/>
      <c r="C29" s="747" t="s">
        <v>471</v>
      </c>
      <c r="D29" s="747"/>
      <c r="E29" s="747"/>
      <c r="F29" s="334"/>
      <c r="G29" s="534">
        <f>SUM(O29,U29)</f>
        <v>82</v>
      </c>
      <c r="H29" s="518">
        <f>SUM(I29:J29)</f>
        <v>364</v>
      </c>
      <c r="I29" s="518">
        <v>182</v>
      </c>
      <c r="J29" s="518">
        <v>182</v>
      </c>
      <c r="K29" s="518">
        <f>SUM(P29,V29)</f>
        <v>82</v>
      </c>
      <c r="L29" s="518">
        <f>SUM(Q29,W29)</f>
        <v>5688</v>
      </c>
      <c r="M29" s="518">
        <f>SUM(S29,X29)</f>
        <v>22</v>
      </c>
      <c r="N29" s="518">
        <f>SUM(T29,Y29)</f>
        <v>733</v>
      </c>
      <c r="O29" s="518">
        <v>56</v>
      </c>
      <c r="P29" s="535">
        <v>56</v>
      </c>
      <c r="Q29" s="535">
        <v>5266</v>
      </c>
      <c r="R29" s="535"/>
      <c r="S29" s="535">
        <v>14</v>
      </c>
      <c r="T29" s="535">
        <v>603</v>
      </c>
      <c r="U29" s="518">
        <v>26</v>
      </c>
      <c r="V29" s="518">
        <v>26</v>
      </c>
      <c r="W29" s="518">
        <v>422</v>
      </c>
      <c r="X29" s="518">
        <v>8</v>
      </c>
      <c r="Y29" s="518">
        <v>130</v>
      </c>
      <c r="Z29" s="518">
        <v>109</v>
      </c>
      <c r="AA29" s="518">
        <v>64</v>
      </c>
      <c r="AB29" s="518">
        <v>721</v>
      </c>
      <c r="AC29" s="537">
        <f>SUM(T29,Y29,AB29)</f>
        <v>1454</v>
      </c>
      <c r="AD29" s="276"/>
      <c r="AE29" s="276"/>
      <c r="AF29" s="276"/>
    </row>
    <row r="30" spans="1:32" ht="14.25">
      <c r="A30" s="379"/>
      <c r="B30" s="380"/>
      <c r="C30" s="381"/>
      <c r="D30" s="381"/>
      <c r="E30" s="381"/>
      <c r="F30" s="382"/>
      <c r="G30" s="534"/>
      <c r="H30" s="518"/>
      <c r="I30" s="518"/>
      <c r="J30" s="518"/>
      <c r="K30" s="518"/>
      <c r="L30" s="518"/>
      <c r="M30" s="518"/>
      <c r="N30" s="518"/>
      <c r="O30" s="518"/>
      <c r="P30" s="535"/>
      <c r="Q30" s="535"/>
      <c r="R30" s="535"/>
      <c r="S30" s="535"/>
      <c r="T30" s="535"/>
      <c r="U30" s="518"/>
      <c r="V30" s="518"/>
      <c r="W30" s="518"/>
      <c r="X30" s="518"/>
      <c r="Y30" s="518"/>
      <c r="Z30" s="518"/>
      <c r="AA30" s="518"/>
      <c r="AB30" s="518"/>
      <c r="AC30" s="536"/>
      <c r="AD30" s="111"/>
      <c r="AE30" s="111"/>
      <c r="AF30" s="111"/>
    </row>
    <row r="31" spans="1:32" s="275" customFormat="1" ht="14.25">
      <c r="A31" s="383"/>
      <c r="B31" s="701" t="s">
        <v>441</v>
      </c>
      <c r="C31" s="701"/>
      <c r="D31" s="701"/>
      <c r="E31" s="701"/>
      <c r="F31" s="384"/>
      <c r="G31" s="543">
        <f aca="true" t="shared" si="12" ref="G31:Q31">SUM(G32)</f>
        <v>388</v>
      </c>
      <c r="H31" s="525">
        <f t="shared" si="12"/>
        <v>1783</v>
      </c>
      <c r="I31" s="525">
        <f t="shared" si="12"/>
        <v>852</v>
      </c>
      <c r="J31" s="525">
        <f t="shared" si="12"/>
        <v>931</v>
      </c>
      <c r="K31" s="525">
        <f t="shared" si="12"/>
        <v>388</v>
      </c>
      <c r="L31" s="525">
        <f t="shared" si="12"/>
        <v>69151</v>
      </c>
      <c r="M31" s="525">
        <f t="shared" si="12"/>
        <v>11</v>
      </c>
      <c r="N31" s="525">
        <f t="shared" si="12"/>
        <v>209</v>
      </c>
      <c r="O31" s="525">
        <f t="shared" si="12"/>
        <v>347</v>
      </c>
      <c r="P31" s="525">
        <f t="shared" si="12"/>
        <v>347</v>
      </c>
      <c r="Q31" s="525">
        <f t="shared" si="12"/>
        <v>68444</v>
      </c>
      <c r="R31" s="544"/>
      <c r="S31" s="525">
        <f>SUM(S32)</f>
        <v>11</v>
      </c>
      <c r="T31" s="525">
        <f>SUM(T32)</f>
        <v>209</v>
      </c>
      <c r="U31" s="525">
        <f>SUM(U32)</f>
        <v>41</v>
      </c>
      <c r="V31" s="525">
        <f>SUM(V32)</f>
        <v>41</v>
      </c>
      <c r="W31" s="525">
        <f>SUM(W32)</f>
        <v>707</v>
      </c>
      <c r="X31" s="548" t="s">
        <v>524</v>
      </c>
      <c r="Y31" s="548" t="s">
        <v>524</v>
      </c>
      <c r="Z31" s="525">
        <f>SUM(Z32)</f>
        <v>254</v>
      </c>
      <c r="AA31" s="548" t="s">
        <v>524</v>
      </c>
      <c r="AB31" s="548" t="s">
        <v>524</v>
      </c>
      <c r="AC31" s="525">
        <f>SUM(AC32)</f>
        <v>209</v>
      </c>
      <c r="AD31" s="274"/>
      <c r="AE31" s="274"/>
      <c r="AF31" s="274"/>
    </row>
    <row r="32" spans="1:32" s="112" customFormat="1" ht="14.25">
      <c r="A32" s="385"/>
      <c r="B32" s="386"/>
      <c r="C32" s="747" t="s">
        <v>472</v>
      </c>
      <c r="D32" s="747"/>
      <c r="E32" s="747"/>
      <c r="F32" s="387"/>
      <c r="G32" s="534">
        <f>SUM(O32,U32)</f>
        <v>388</v>
      </c>
      <c r="H32" s="518">
        <f>SUM(I32:J32)</f>
        <v>1783</v>
      </c>
      <c r="I32" s="518">
        <v>852</v>
      </c>
      <c r="J32" s="518">
        <v>931</v>
      </c>
      <c r="K32" s="518">
        <f>SUM(P32,V32)</f>
        <v>388</v>
      </c>
      <c r="L32" s="518">
        <f>SUM(Q32,W32)</f>
        <v>69151</v>
      </c>
      <c r="M32" s="518">
        <f>SUM(S32,X32)</f>
        <v>11</v>
      </c>
      <c r="N32" s="518">
        <f>SUM(T32,Y32)</f>
        <v>209</v>
      </c>
      <c r="O32" s="518">
        <v>347</v>
      </c>
      <c r="P32" s="535">
        <v>347</v>
      </c>
      <c r="Q32" s="535">
        <v>68444</v>
      </c>
      <c r="R32" s="535"/>
      <c r="S32" s="535">
        <v>11</v>
      </c>
      <c r="T32" s="535">
        <v>209</v>
      </c>
      <c r="U32" s="518">
        <v>41</v>
      </c>
      <c r="V32" s="518">
        <v>41</v>
      </c>
      <c r="W32" s="518">
        <v>707</v>
      </c>
      <c r="X32" s="538" t="s">
        <v>523</v>
      </c>
      <c r="Y32" s="538" t="s">
        <v>523</v>
      </c>
      <c r="Z32" s="518">
        <v>254</v>
      </c>
      <c r="AA32" s="538" t="s">
        <v>523</v>
      </c>
      <c r="AB32" s="538" t="s">
        <v>523</v>
      </c>
      <c r="AC32" s="537">
        <f>SUM(T32,Y32,AB32)</f>
        <v>209</v>
      </c>
      <c r="AD32" s="276"/>
      <c r="AE32" s="276"/>
      <c r="AF32" s="276"/>
    </row>
    <row r="33" spans="1:32" ht="14.25">
      <c r="A33" s="379"/>
      <c r="B33" s="381"/>
      <c r="C33" s="381"/>
      <c r="D33" s="381"/>
      <c r="E33" s="381"/>
      <c r="F33" s="382"/>
      <c r="G33" s="534"/>
      <c r="H33" s="518"/>
      <c r="I33" s="518"/>
      <c r="J33" s="518"/>
      <c r="K33" s="518"/>
      <c r="L33" s="518"/>
      <c r="M33" s="518"/>
      <c r="N33" s="518"/>
      <c r="O33" s="518"/>
      <c r="P33" s="536"/>
      <c r="Q33" s="536"/>
      <c r="R33" s="536"/>
      <c r="S33" s="536"/>
      <c r="T33" s="536"/>
      <c r="U33" s="518"/>
      <c r="V33" s="518"/>
      <c r="W33" s="518"/>
      <c r="X33" s="539"/>
      <c r="Y33" s="539"/>
      <c r="Z33" s="518"/>
      <c r="AA33" s="539"/>
      <c r="AB33" s="539"/>
      <c r="AC33" s="537"/>
      <c r="AD33" s="111"/>
      <c r="AE33" s="111"/>
      <c r="AF33" s="111"/>
    </row>
    <row r="34" spans="1:32" s="275" customFormat="1" ht="14.25">
      <c r="A34" s="383"/>
      <c r="B34" s="701" t="s">
        <v>440</v>
      </c>
      <c r="C34" s="701"/>
      <c r="D34" s="701"/>
      <c r="E34" s="701"/>
      <c r="F34" s="384"/>
      <c r="G34" s="543">
        <f aca="true" t="shared" si="13" ref="G34:Q34">SUM(G35)</f>
        <v>343</v>
      </c>
      <c r="H34" s="525">
        <f t="shared" si="13"/>
        <v>1639</v>
      </c>
      <c r="I34" s="525">
        <f t="shared" si="13"/>
        <v>777</v>
      </c>
      <c r="J34" s="525">
        <f t="shared" si="13"/>
        <v>862</v>
      </c>
      <c r="K34" s="525">
        <f t="shared" si="13"/>
        <v>343</v>
      </c>
      <c r="L34" s="525">
        <f t="shared" si="13"/>
        <v>27424</v>
      </c>
      <c r="M34" s="525">
        <f t="shared" si="13"/>
        <v>24</v>
      </c>
      <c r="N34" s="525">
        <f t="shared" si="13"/>
        <v>257</v>
      </c>
      <c r="O34" s="525">
        <f t="shared" si="13"/>
        <v>231</v>
      </c>
      <c r="P34" s="525">
        <f t="shared" si="13"/>
        <v>231</v>
      </c>
      <c r="Q34" s="525">
        <f t="shared" si="13"/>
        <v>25404</v>
      </c>
      <c r="R34" s="544"/>
      <c r="S34" s="525">
        <f aca="true" t="shared" si="14" ref="S34:AC34">SUM(S35)</f>
        <v>16</v>
      </c>
      <c r="T34" s="525">
        <f t="shared" si="14"/>
        <v>84</v>
      </c>
      <c r="U34" s="525">
        <f t="shared" si="14"/>
        <v>112</v>
      </c>
      <c r="V34" s="525">
        <f t="shared" si="14"/>
        <v>112</v>
      </c>
      <c r="W34" s="525">
        <f t="shared" si="14"/>
        <v>2020</v>
      </c>
      <c r="X34" s="525">
        <f t="shared" si="14"/>
        <v>8</v>
      </c>
      <c r="Y34" s="525">
        <f t="shared" si="14"/>
        <v>173</v>
      </c>
      <c r="Z34" s="525">
        <f t="shared" si="14"/>
        <v>183</v>
      </c>
      <c r="AA34" s="525">
        <f t="shared" si="14"/>
        <v>16</v>
      </c>
      <c r="AB34" s="525">
        <f t="shared" si="14"/>
        <v>607</v>
      </c>
      <c r="AC34" s="525">
        <f t="shared" si="14"/>
        <v>864</v>
      </c>
      <c r="AD34" s="274"/>
      <c r="AE34" s="274"/>
      <c r="AF34" s="274"/>
    </row>
    <row r="35" spans="1:32" s="112" customFormat="1" ht="14.25">
      <c r="A35" s="385"/>
      <c r="B35" s="385"/>
      <c r="C35" s="747" t="s">
        <v>443</v>
      </c>
      <c r="D35" s="747"/>
      <c r="E35" s="747"/>
      <c r="F35" s="387"/>
      <c r="G35" s="534">
        <f>SUM(O35,U35)</f>
        <v>343</v>
      </c>
      <c r="H35" s="518">
        <f>SUM(I35:J35)</f>
        <v>1639</v>
      </c>
      <c r="I35" s="518">
        <v>777</v>
      </c>
      <c r="J35" s="518">
        <v>862</v>
      </c>
      <c r="K35" s="518">
        <f>SUM(P35,V35)</f>
        <v>343</v>
      </c>
      <c r="L35" s="518">
        <f>SUM(Q35,W35)</f>
        <v>27424</v>
      </c>
      <c r="M35" s="518">
        <f>SUM(S35,X35)</f>
        <v>24</v>
      </c>
      <c r="N35" s="518">
        <f>SUM(T35,Y35)</f>
        <v>257</v>
      </c>
      <c r="O35" s="518">
        <v>231</v>
      </c>
      <c r="P35" s="535">
        <v>231</v>
      </c>
      <c r="Q35" s="535">
        <v>25404</v>
      </c>
      <c r="R35" s="535"/>
      <c r="S35" s="535">
        <v>16</v>
      </c>
      <c r="T35" s="535">
        <v>84</v>
      </c>
      <c r="U35" s="518">
        <v>112</v>
      </c>
      <c r="V35" s="518">
        <v>112</v>
      </c>
      <c r="W35" s="518">
        <v>2020</v>
      </c>
      <c r="X35" s="518">
        <v>8</v>
      </c>
      <c r="Y35" s="518">
        <v>173</v>
      </c>
      <c r="Z35" s="518">
        <v>183</v>
      </c>
      <c r="AA35" s="518">
        <v>16</v>
      </c>
      <c r="AB35" s="518">
        <v>607</v>
      </c>
      <c r="AC35" s="537">
        <f>SUM(T35,Y35,AB35)</f>
        <v>864</v>
      </c>
      <c r="AD35" s="276"/>
      <c r="AE35" s="276"/>
      <c r="AF35" s="276"/>
    </row>
    <row r="36" spans="1:32" ht="14.25">
      <c r="A36" s="379"/>
      <c r="B36" s="380"/>
      <c r="C36" s="381"/>
      <c r="D36" s="381"/>
      <c r="E36" s="381"/>
      <c r="F36" s="382"/>
      <c r="G36" s="534"/>
      <c r="H36" s="518"/>
      <c r="I36" s="518"/>
      <c r="J36" s="518"/>
      <c r="K36" s="518"/>
      <c r="L36" s="518"/>
      <c r="M36" s="518"/>
      <c r="N36" s="518"/>
      <c r="O36" s="518"/>
      <c r="P36" s="535"/>
      <c r="Q36" s="535"/>
      <c r="R36" s="535"/>
      <c r="S36" s="535"/>
      <c r="T36" s="535"/>
      <c r="U36" s="518"/>
      <c r="V36" s="518"/>
      <c r="W36" s="518"/>
      <c r="X36" s="518"/>
      <c r="Y36" s="518"/>
      <c r="Z36" s="518"/>
      <c r="AA36" s="518"/>
      <c r="AB36" s="518"/>
      <c r="AC36" s="536"/>
      <c r="AD36" s="111"/>
      <c r="AE36" s="111"/>
      <c r="AF36" s="111"/>
    </row>
    <row r="37" spans="1:32" s="275" customFormat="1" ht="14.25">
      <c r="A37" s="383"/>
      <c r="B37" s="701" t="s">
        <v>473</v>
      </c>
      <c r="C37" s="701"/>
      <c r="D37" s="701"/>
      <c r="E37" s="701"/>
      <c r="F37" s="384"/>
      <c r="G37" s="543">
        <f>SUM(G38:G39)</f>
        <v>1495</v>
      </c>
      <c r="H37" s="525">
        <f aca="true" t="shared" si="15" ref="H37:Q37">SUM(H38:H39)</f>
        <v>6076</v>
      </c>
      <c r="I37" s="525">
        <f t="shared" si="15"/>
        <v>2928</v>
      </c>
      <c r="J37" s="525">
        <f t="shared" si="15"/>
        <v>3148</v>
      </c>
      <c r="K37" s="525">
        <f t="shared" si="15"/>
        <v>1489</v>
      </c>
      <c r="L37" s="525">
        <f t="shared" si="15"/>
        <v>151359</v>
      </c>
      <c r="M37" s="525">
        <f t="shared" si="15"/>
        <v>649</v>
      </c>
      <c r="N37" s="525">
        <f t="shared" si="15"/>
        <v>17273</v>
      </c>
      <c r="O37" s="525">
        <f t="shared" si="15"/>
        <v>1067</v>
      </c>
      <c r="P37" s="525">
        <f t="shared" si="15"/>
        <v>1067</v>
      </c>
      <c r="Q37" s="525">
        <f t="shared" si="15"/>
        <v>144014</v>
      </c>
      <c r="R37" s="547"/>
      <c r="S37" s="525">
        <f aca="true" t="shared" si="16" ref="S37:AC37">SUM(S38:S39)</f>
        <v>452</v>
      </c>
      <c r="T37" s="525">
        <f t="shared" si="16"/>
        <v>11157</v>
      </c>
      <c r="U37" s="525">
        <f t="shared" si="16"/>
        <v>428</v>
      </c>
      <c r="V37" s="525">
        <f t="shared" si="16"/>
        <v>422</v>
      </c>
      <c r="W37" s="525">
        <f t="shared" si="16"/>
        <v>7345</v>
      </c>
      <c r="X37" s="525">
        <f t="shared" si="16"/>
        <v>197</v>
      </c>
      <c r="Y37" s="525">
        <f t="shared" si="16"/>
        <v>6116</v>
      </c>
      <c r="Z37" s="525">
        <f t="shared" si="16"/>
        <v>1296</v>
      </c>
      <c r="AA37" s="525">
        <f t="shared" si="16"/>
        <v>639</v>
      </c>
      <c r="AB37" s="525">
        <f t="shared" si="16"/>
        <v>24765</v>
      </c>
      <c r="AC37" s="525">
        <f t="shared" si="16"/>
        <v>42038</v>
      </c>
      <c r="AD37" s="274"/>
      <c r="AE37" s="274"/>
      <c r="AF37" s="274"/>
    </row>
    <row r="38" spans="1:32" s="112" customFormat="1" ht="14.25">
      <c r="A38" s="385"/>
      <c r="B38" s="385"/>
      <c r="C38" s="747" t="s">
        <v>445</v>
      </c>
      <c r="D38" s="747"/>
      <c r="E38" s="747"/>
      <c r="F38" s="387"/>
      <c r="G38" s="534">
        <f>SUM(O38,U38)</f>
        <v>1282</v>
      </c>
      <c r="H38" s="518">
        <f>SUM(I38:J38)</f>
        <v>5218</v>
      </c>
      <c r="I38" s="518">
        <v>2502</v>
      </c>
      <c r="J38" s="518">
        <v>2716</v>
      </c>
      <c r="K38" s="518">
        <f>SUM(P38,V38)</f>
        <v>1276</v>
      </c>
      <c r="L38" s="518">
        <f>SUM(Q38,W38)</f>
        <v>126294</v>
      </c>
      <c r="M38" s="518">
        <f>SUM(S38,X38)</f>
        <v>610</v>
      </c>
      <c r="N38" s="518">
        <f>SUM(T38,Y38)</f>
        <v>15142</v>
      </c>
      <c r="O38" s="518">
        <v>979</v>
      </c>
      <c r="P38" s="535">
        <v>979</v>
      </c>
      <c r="Q38" s="535">
        <v>120913</v>
      </c>
      <c r="R38" s="535"/>
      <c r="S38" s="535">
        <v>434</v>
      </c>
      <c r="T38" s="535">
        <v>10575</v>
      </c>
      <c r="U38" s="518">
        <v>303</v>
      </c>
      <c r="V38" s="518">
        <v>297</v>
      </c>
      <c r="W38" s="518">
        <v>5381</v>
      </c>
      <c r="X38" s="518">
        <v>176</v>
      </c>
      <c r="Y38" s="518">
        <v>4567</v>
      </c>
      <c r="Z38" s="518">
        <v>919</v>
      </c>
      <c r="AA38" s="518">
        <v>478</v>
      </c>
      <c r="AB38" s="518">
        <v>16868</v>
      </c>
      <c r="AC38" s="537">
        <f>SUM(T38,Y38,AB38)</f>
        <v>32010</v>
      </c>
      <c r="AD38" s="276"/>
      <c r="AE38" s="276"/>
      <c r="AF38" s="276"/>
    </row>
    <row r="39" spans="1:32" s="112" customFormat="1" ht="14.25">
      <c r="A39" s="385"/>
      <c r="B39" s="385"/>
      <c r="C39" s="747" t="s">
        <v>446</v>
      </c>
      <c r="D39" s="747"/>
      <c r="E39" s="747"/>
      <c r="F39" s="387"/>
      <c r="G39" s="534">
        <f>SUM(O39,U39)</f>
        <v>213</v>
      </c>
      <c r="H39" s="518">
        <f>SUM(I39:J39)</f>
        <v>858</v>
      </c>
      <c r="I39" s="518">
        <v>426</v>
      </c>
      <c r="J39" s="518">
        <v>432</v>
      </c>
      <c r="K39" s="518">
        <f>SUM(P39,V39)</f>
        <v>213</v>
      </c>
      <c r="L39" s="518">
        <f>SUM(Q39,W39)</f>
        <v>25065</v>
      </c>
      <c r="M39" s="518">
        <f>SUM(S39,X39)</f>
        <v>39</v>
      </c>
      <c r="N39" s="518">
        <f>SUM(T39,Y39)</f>
        <v>2131</v>
      </c>
      <c r="O39" s="518">
        <v>88</v>
      </c>
      <c r="P39" s="535">
        <v>88</v>
      </c>
      <c r="Q39" s="535">
        <v>23101</v>
      </c>
      <c r="R39" s="535"/>
      <c r="S39" s="535">
        <v>18</v>
      </c>
      <c r="T39" s="535">
        <v>582</v>
      </c>
      <c r="U39" s="518">
        <v>125</v>
      </c>
      <c r="V39" s="518">
        <v>125</v>
      </c>
      <c r="W39" s="518">
        <v>1964</v>
      </c>
      <c r="X39" s="518">
        <v>21</v>
      </c>
      <c r="Y39" s="518">
        <v>1549</v>
      </c>
      <c r="Z39" s="518">
        <v>377</v>
      </c>
      <c r="AA39" s="518">
        <v>161</v>
      </c>
      <c r="AB39" s="518">
        <v>7897</v>
      </c>
      <c r="AC39" s="537">
        <f>SUM(T39,Y39,AB39)</f>
        <v>10028</v>
      </c>
      <c r="AD39" s="276"/>
      <c r="AE39" s="276"/>
      <c r="AF39" s="276"/>
    </row>
    <row r="40" spans="1:32" ht="14.25">
      <c r="A40" s="379"/>
      <c r="C40" s="331"/>
      <c r="D40" s="331"/>
      <c r="E40" s="331"/>
      <c r="F40" s="382"/>
      <c r="G40" s="534"/>
      <c r="H40" s="518"/>
      <c r="I40" s="518"/>
      <c r="J40" s="518"/>
      <c r="K40" s="518"/>
      <c r="L40" s="518"/>
      <c r="M40" s="518"/>
      <c r="N40" s="518"/>
      <c r="O40" s="518"/>
      <c r="P40" s="535"/>
      <c r="Q40" s="535"/>
      <c r="R40" s="535"/>
      <c r="S40" s="535"/>
      <c r="T40" s="535"/>
      <c r="U40" s="518"/>
      <c r="V40" s="518"/>
      <c r="W40" s="518"/>
      <c r="X40" s="518"/>
      <c r="Y40" s="518"/>
      <c r="Z40" s="518"/>
      <c r="AA40" s="518"/>
      <c r="AB40" s="518"/>
      <c r="AC40" s="536"/>
      <c r="AD40" s="111"/>
      <c r="AE40" s="111"/>
      <c r="AF40" s="111"/>
    </row>
    <row r="41" spans="1:32" s="275" customFormat="1" ht="14.25">
      <c r="A41" s="383"/>
      <c r="B41" s="701" t="s">
        <v>474</v>
      </c>
      <c r="C41" s="701"/>
      <c r="D41" s="701"/>
      <c r="E41" s="701"/>
      <c r="F41" s="384"/>
      <c r="G41" s="543">
        <f>SUM(G42:G45)</f>
        <v>3508</v>
      </c>
      <c r="H41" s="525">
        <f aca="true" t="shared" si="17" ref="H41:Q41">SUM(H42:H45)</f>
        <v>13660</v>
      </c>
      <c r="I41" s="525">
        <f t="shared" si="17"/>
        <v>6581</v>
      </c>
      <c r="J41" s="525">
        <f t="shared" si="17"/>
        <v>7079</v>
      </c>
      <c r="K41" s="525">
        <f t="shared" si="17"/>
        <v>3492</v>
      </c>
      <c r="L41" s="525">
        <f t="shared" si="17"/>
        <v>342217</v>
      </c>
      <c r="M41" s="525">
        <f t="shared" si="17"/>
        <v>1600</v>
      </c>
      <c r="N41" s="525">
        <f t="shared" si="17"/>
        <v>41132</v>
      </c>
      <c r="O41" s="525">
        <f t="shared" si="17"/>
        <v>2552</v>
      </c>
      <c r="P41" s="525">
        <f t="shared" si="17"/>
        <v>2551</v>
      </c>
      <c r="Q41" s="525">
        <f t="shared" si="17"/>
        <v>325375</v>
      </c>
      <c r="R41" s="547"/>
      <c r="S41" s="525">
        <f aca="true" t="shared" si="18" ref="S41:AC41">SUM(S42:S45)</f>
        <v>1127</v>
      </c>
      <c r="T41" s="525">
        <f t="shared" si="18"/>
        <v>29348</v>
      </c>
      <c r="U41" s="525">
        <f t="shared" si="18"/>
        <v>956</v>
      </c>
      <c r="V41" s="525">
        <f t="shared" si="18"/>
        <v>941</v>
      </c>
      <c r="W41" s="525">
        <f t="shared" si="18"/>
        <v>16842</v>
      </c>
      <c r="X41" s="525">
        <f t="shared" si="18"/>
        <v>473</v>
      </c>
      <c r="Y41" s="525">
        <f t="shared" si="18"/>
        <v>11784</v>
      </c>
      <c r="Z41" s="525">
        <f t="shared" si="18"/>
        <v>2586</v>
      </c>
      <c r="AA41" s="525">
        <f t="shared" si="18"/>
        <v>1367</v>
      </c>
      <c r="AB41" s="525">
        <f t="shared" si="18"/>
        <v>38430</v>
      </c>
      <c r="AC41" s="525">
        <f t="shared" si="18"/>
        <v>79562</v>
      </c>
      <c r="AD41" s="274"/>
      <c r="AE41" s="274"/>
      <c r="AF41" s="274"/>
    </row>
    <row r="42" spans="1:32" s="112" customFormat="1" ht="14.25">
      <c r="A42" s="385"/>
      <c r="B42" s="385"/>
      <c r="C42" s="747" t="s">
        <v>448</v>
      </c>
      <c r="D42" s="747"/>
      <c r="E42" s="747"/>
      <c r="F42" s="387"/>
      <c r="G42" s="534">
        <f>SUM(O42,U42)</f>
        <v>1003</v>
      </c>
      <c r="H42" s="518">
        <f>SUM(I42:J42)</f>
        <v>3545</v>
      </c>
      <c r="I42" s="518">
        <v>1681</v>
      </c>
      <c r="J42" s="518">
        <v>1864</v>
      </c>
      <c r="K42" s="518">
        <f aca="true" t="shared" si="19" ref="K42:L45">SUM(P42,V42)</f>
        <v>1002</v>
      </c>
      <c r="L42" s="518">
        <f t="shared" si="19"/>
        <v>76272</v>
      </c>
      <c r="M42" s="518">
        <f aca="true" t="shared" si="20" ref="M42:N45">SUM(S42,X42)</f>
        <v>609</v>
      </c>
      <c r="N42" s="518">
        <f t="shared" si="20"/>
        <v>15447</v>
      </c>
      <c r="O42" s="518">
        <v>654</v>
      </c>
      <c r="P42" s="535">
        <v>653</v>
      </c>
      <c r="Q42" s="535">
        <v>70107</v>
      </c>
      <c r="R42" s="535"/>
      <c r="S42" s="535">
        <v>391</v>
      </c>
      <c r="T42" s="535">
        <v>9620</v>
      </c>
      <c r="U42" s="518">
        <v>349</v>
      </c>
      <c r="V42" s="518">
        <v>349</v>
      </c>
      <c r="W42" s="518">
        <v>6165</v>
      </c>
      <c r="X42" s="518">
        <v>218</v>
      </c>
      <c r="Y42" s="518">
        <v>5827</v>
      </c>
      <c r="Z42" s="518">
        <v>727</v>
      </c>
      <c r="AA42" s="518">
        <v>527</v>
      </c>
      <c r="AB42" s="518">
        <v>13466</v>
      </c>
      <c r="AC42" s="537">
        <f>SUM(T42,Y42,AB42)</f>
        <v>28913</v>
      </c>
      <c r="AD42" s="276"/>
      <c r="AE42" s="276"/>
      <c r="AF42" s="276"/>
    </row>
    <row r="43" spans="1:32" s="112" customFormat="1" ht="14.25">
      <c r="A43" s="385"/>
      <c r="B43" s="385"/>
      <c r="C43" s="747" t="s">
        <v>449</v>
      </c>
      <c r="D43" s="747"/>
      <c r="E43" s="747"/>
      <c r="F43" s="387"/>
      <c r="G43" s="534">
        <f>SUM(O43,U43)</f>
        <v>540</v>
      </c>
      <c r="H43" s="518">
        <f>SUM(I43:J43)</f>
        <v>2093</v>
      </c>
      <c r="I43" s="518">
        <v>1028</v>
      </c>
      <c r="J43" s="518">
        <v>1065</v>
      </c>
      <c r="K43" s="518">
        <f t="shared" si="19"/>
        <v>540</v>
      </c>
      <c r="L43" s="518">
        <f t="shared" si="19"/>
        <v>54941</v>
      </c>
      <c r="M43" s="518">
        <f t="shared" si="20"/>
        <v>255</v>
      </c>
      <c r="N43" s="518">
        <f t="shared" si="20"/>
        <v>6623</v>
      </c>
      <c r="O43" s="518">
        <v>397</v>
      </c>
      <c r="P43" s="535">
        <v>397</v>
      </c>
      <c r="Q43" s="535">
        <v>52248</v>
      </c>
      <c r="R43" s="535"/>
      <c r="S43" s="535">
        <v>186</v>
      </c>
      <c r="T43" s="535">
        <v>4857</v>
      </c>
      <c r="U43" s="518">
        <v>143</v>
      </c>
      <c r="V43" s="518">
        <v>143</v>
      </c>
      <c r="W43" s="518">
        <v>2693</v>
      </c>
      <c r="X43" s="518">
        <v>69</v>
      </c>
      <c r="Y43" s="518">
        <v>1766</v>
      </c>
      <c r="Z43" s="518">
        <v>531</v>
      </c>
      <c r="AA43" s="518">
        <v>252</v>
      </c>
      <c r="AB43" s="518">
        <v>10037</v>
      </c>
      <c r="AC43" s="537">
        <f>SUM(T43,Y43,AB43)</f>
        <v>16660</v>
      </c>
      <c r="AD43" s="276"/>
      <c r="AE43" s="276"/>
      <c r="AF43" s="276"/>
    </row>
    <row r="44" spans="1:32" s="112" customFormat="1" ht="14.25">
      <c r="A44" s="385"/>
      <c r="B44" s="385"/>
      <c r="C44" s="747" t="s">
        <v>450</v>
      </c>
      <c r="D44" s="747"/>
      <c r="E44" s="747"/>
      <c r="F44" s="387"/>
      <c r="G44" s="534">
        <f>SUM(O44,U44)</f>
        <v>1491</v>
      </c>
      <c r="H44" s="518">
        <f>SUM(I44:J44)</f>
        <v>6063</v>
      </c>
      <c r="I44" s="518">
        <v>2905</v>
      </c>
      <c r="J44" s="518">
        <v>3158</v>
      </c>
      <c r="K44" s="518">
        <f t="shared" si="19"/>
        <v>1477</v>
      </c>
      <c r="L44" s="518">
        <f t="shared" si="19"/>
        <v>147596</v>
      </c>
      <c r="M44" s="518">
        <f t="shared" si="20"/>
        <v>610</v>
      </c>
      <c r="N44" s="518">
        <f t="shared" si="20"/>
        <v>16320</v>
      </c>
      <c r="O44" s="518">
        <v>1132</v>
      </c>
      <c r="P44" s="535">
        <v>1132</v>
      </c>
      <c r="Q44" s="535">
        <v>141530</v>
      </c>
      <c r="R44" s="535"/>
      <c r="S44" s="535">
        <v>454</v>
      </c>
      <c r="T44" s="535">
        <v>12562</v>
      </c>
      <c r="U44" s="518">
        <v>359</v>
      </c>
      <c r="V44" s="518">
        <v>345</v>
      </c>
      <c r="W44" s="518">
        <v>6066</v>
      </c>
      <c r="X44" s="518">
        <v>156</v>
      </c>
      <c r="Y44" s="518">
        <v>3758</v>
      </c>
      <c r="Z44" s="518">
        <v>794</v>
      </c>
      <c r="AA44" s="518">
        <v>396</v>
      </c>
      <c r="AB44" s="518">
        <v>11309</v>
      </c>
      <c r="AC44" s="537">
        <f>SUM(T44,Y44,AB44)</f>
        <v>27629</v>
      </c>
      <c r="AD44" s="276"/>
      <c r="AE44" s="276"/>
      <c r="AF44" s="276"/>
    </row>
    <row r="45" spans="1:32" s="112" customFormat="1" ht="14.25">
      <c r="A45" s="385"/>
      <c r="B45" s="385"/>
      <c r="C45" s="747" t="s">
        <v>475</v>
      </c>
      <c r="D45" s="747"/>
      <c r="E45" s="747"/>
      <c r="F45" s="387"/>
      <c r="G45" s="534">
        <f>SUM(O45,U45)</f>
        <v>474</v>
      </c>
      <c r="H45" s="518">
        <f>SUM(I45:J45)</f>
        <v>1959</v>
      </c>
      <c r="I45" s="518">
        <v>967</v>
      </c>
      <c r="J45" s="518">
        <v>992</v>
      </c>
      <c r="K45" s="518">
        <f t="shared" si="19"/>
        <v>473</v>
      </c>
      <c r="L45" s="518">
        <f t="shared" si="19"/>
        <v>63408</v>
      </c>
      <c r="M45" s="518">
        <f t="shared" si="20"/>
        <v>126</v>
      </c>
      <c r="N45" s="518">
        <f t="shared" si="20"/>
        <v>2742</v>
      </c>
      <c r="O45" s="518">
        <v>369</v>
      </c>
      <c r="P45" s="535">
        <v>369</v>
      </c>
      <c r="Q45" s="535">
        <v>61490</v>
      </c>
      <c r="R45" s="535"/>
      <c r="S45" s="535">
        <v>96</v>
      </c>
      <c r="T45" s="535">
        <v>2309</v>
      </c>
      <c r="U45" s="518">
        <v>105</v>
      </c>
      <c r="V45" s="518">
        <v>104</v>
      </c>
      <c r="W45" s="518">
        <v>1918</v>
      </c>
      <c r="X45" s="518">
        <v>30</v>
      </c>
      <c r="Y45" s="518">
        <v>433</v>
      </c>
      <c r="Z45" s="518">
        <v>534</v>
      </c>
      <c r="AA45" s="518">
        <v>192</v>
      </c>
      <c r="AB45" s="518">
        <v>3618</v>
      </c>
      <c r="AC45" s="537">
        <f>SUM(T45,Y45,AB45)</f>
        <v>6360</v>
      </c>
      <c r="AD45" s="276"/>
      <c r="AE45" s="276"/>
      <c r="AF45" s="276"/>
    </row>
    <row r="46" spans="1:32" ht="14.25">
      <c r="A46" s="379"/>
      <c r="B46" s="380"/>
      <c r="C46" s="381"/>
      <c r="D46" s="381"/>
      <c r="E46" s="381"/>
      <c r="F46" s="382"/>
      <c r="G46" s="534"/>
      <c r="H46" s="518"/>
      <c r="I46" s="518"/>
      <c r="J46" s="518"/>
      <c r="K46" s="518"/>
      <c r="L46" s="518"/>
      <c r="M46" s="518"/>
      <c r="N46" s="518"/>
      <c r="O46" s="518"/>
      <c r="P46" s="535"/>
      <c r="Q46" s="535"/>
      <c r="R46" s="535"/>
      <c r="S46" s="535"/>
      <c r="T46" s="535"/>
      <c r="U46" s="518"/>
      <c r="V46" s="518"/>
      <c r="W46" s="518"/>
      <c r="X46" s="518"/>
      <c r="Y46" s="518"/>
      <c r="Z46" s="518"/>
      <c r="AA46" s="518"/>
      <c r="AB46" s="518"/>
      <c r="AC46" s="536"/>
      <c r="AD46" s="111"/>
      <c r="AE46" s="111"/>
      <c r="AF46" s="111"/>
    </row>
    <row r="47" spans="1:32" s="275" customFormat="1" ht="14.25">
      <c r="A47" s="383"/>
      <c r="B47" s="701" t="s">
        <v>476</v>
      </c>
      <c r="C47" s="701"/>
      <c r="D47" s="701"/>
      <c r="E47" s="701"/>
      <c r="F47" s="384"/>
      <c r="G47" s="543">
        <f>SUM(G48:G50)</f>
        <v>1326</v>
      </c>
      <c r="H47" s="525">
        <f aca="true" t="shared" si="21" ref="H47:Q47">SUM(H48:H50)</f>
        <v>5050</v>
      </c>
      <c r="I47" s="525">
        <f t="shared" si="21"/>
        <v>2499</v>
      </c>
      <c r="J47" s="525">
        <f t="shared" si="21"/>
        <v>2551</v>
      </c>
      <c r="K47" s="525">
        <f t="shared" si="21"/>
        <v>1323</v>
      </c>
      <c r="L47" s="525">
        <f t="shared" si="21"/>
        <v>131269</v>
      </c>
      <c r="M47" s="525">
        <f t="shared" si="21"/>
        <v>396</v>
      </c>
      <c r="N47" s="525">
        <f t="shared" si="21"/>
        <v>6644</v>
      </c>
      <c r="O47" s="525">
        <f t="shared" si="21"/>
        <v>874</v>
      </c>
      <c r="P47" s="525">
        <f t="shared" si="21"/>
        <v>871</v>
      </c>
      <c r="Q47" s="525">
        <f t="shared" si="21"/>
        <v>122389</v>
      </c>
      <c r="R47" s="547"/>
      <c r="S47" s="525">
        <f aca="true" t="shared" si="22" ref="S47:AC47">SUM(S48:S50)</f>
        <v>274</v>
      </c>
      <c r="T47" s="525">
        <f t="shared" si="22"/>
        <v>4616</v>
      </c>
      <c r="U47" s="525">
        <f t="shared" si="22"/>
        <v>452</v>
      </c>
      <c r="V47" s="525">
        <f t="shared" si="22"/>
        <v>452</v>
      </c>
      <c r="W47" s="525">
        <f t="shared" si="22"/>
        <v>8880</v>
      </c>
      <c r="X47" s="525">
        <f t="shared" si="22"/>
        <v>122</v>
      </c>
      <c r="Y47" s="525">
        <f t="shared" si="22"/>
        <v>2028</v>
      </c>
      <c r="Z47" s="525">
        <f t="shared" si="22"/>
        <v>1300</v>
      </c>
      <c r="AA47" s="525">
        <f t="shared" si="22"/>
        <v>395</v>
      </c>
      <c r="AB47" s="525">
        <f t="shared" si="22"/>
        <v>8022</v>
      </c>
      <c r="AC47" s="525">
        <f t="shared" si="22"/>
        <v>14666</v>
      </c>
      <c r="AD47" s="274"/>
      <c r="AE47" s="274"/>
      <c r="AF47" s="274"/>
    </row>
    <row r="48" spans="1:32" s="112" customFormat="1" ht="14.25">
      <c r="A48" s="385"/>
      <c r="B48" s="385"/>
      <c r="C48" s="747" t="s">
        <v>452</v>
      </c>
      <c r="D48" s="747"/>
      <c r="E48" s="747"/>
      <c r="F48" s="387"/>
      <c r="G48" s="534">
        <f>SUM(O48,U48)</f>
        <v>450</v>
      </c>
      <c r="H48" s="518">
        <f>SUM(I48:J48)</f>
        <v>1698</v>
      </c>
      <c r="I48" s="518">
        <v>830</v>
      </c>
      <c r="J48" s="518">
        <v>868</v>
      </c>
      <c r="K48" s="518">
        <f aca="true" t="shared" si="23" ref="K48:L50">SUM(P48,V48)</f>
        <v>447</v>
      </c>
      <c r="L48" s="518">
        <f t="shared" si="23"/>
        <v>38924</v>
      </c>
      <c r="M48" s="518">
        <f aca="true" t="shared" si="24" ref="M48:N50">SUM(S48,X48)</f>
        <v>91</v>
      </c>
      <c r="N48" s="518">
        <f t="shared" si="24"/>
        <v>1155</v>
      </c>
      <c r="O48" s="518">
        <v>291</v>
      </c>
      <c r="P48" s="535">
        <v>288</v>
      </c>
      <c r="Q48" s="535">
        <v>35685</v>
      </c>
      <c r="R48" s="535"/>
      <c r="S48" s="535">
        <v>58</v>
      </c>
      <c r="T48" s="535">
        <v>728</v>
      </c>
      <c r="U48" s="518">
        <v>159</v>
      </c>
      <c r="V48" s="518">
        <v>159</v>
      </c>
      <c r="W48" s="518">
        <v>3239</v>
      </c>
      <c r="X48" s="518">
        <v>33</v>
      </c>
      <c r="Y48" s="518">
        <v>427</v>
      </c>
      <c r="Z48" s="518">
        <v>270</v>
      </c>
      <c r="AA48" s="518">
        <v>62</v>
      </c>
      <c r="AB48" s="518">
        <v>1162</v>
      </c>
      <c r="AC48" s="537">
        <f>SUM(T48,Y48,AB48)</f>
        <v>2317</v>
      </c>
      <c r="AD48" s="276"/>
      <c r="AE48" s="276"/>
      <c r="AF48" s="276"/>
    </row>
    <row r="49" spans="1:32" s="112" customFormat="1" ht="14.25">
      <c r="A49" s="385"/>
      <c r="B49" s="385"/>
      <c r="C49" s="747" t="s">
        <v>453</v>
      </c>
      <c r="D49" s="747"/>
      <c r="E49" s="747"/>
      <c r="F49" s="387"/>
      <c r="G49" s="534">
        <f>SUM(O49,U49)</f>
        <v>632</v>
      </c>
      <c r="H49" s="518">
        <f>SUM(I49:J49)</f>
        <v>2465</v>
      </c>
      <c r="I49" s="518">
        <v>1219</v>
      </c>
      <c r="J49" s="518">
        <v>1246</v>
      </c>
      <c r="K49" s="518">
        <f t="shared" si="23"/>
        <v>632</v>
      </c>
      <c r="L49" s="518">
        <f t="shared" si="23"/>
        <v>68914</v>
      </c>
      <c r="M49" s="518">
        <f t="shared" si="24"/>
        <v>250</v>
      </c>
      <c r="N49" s="518">
        <f t="shared" si="24"/>
        <v>4722</v>
      </c>
      <c r="O49" s="518">
        <v>406</v>
      </c>
      <c r="P49" s="535">
        <v>406</v>
      </c>
      <c r="Q49" s="535">
        <v>64601</v>
      </c>
      <c r="R49" s="535"/>
      <c r="S49" s="535">
        <v>169</v>
      </c>
      <c r="T49" s="535">
        <v>3223</v>
      </c>
      <c r="U49" s="518">
        <v>226</v>
      </c>
      <c r="V49" s="518">
        <v>226</v>
      </c>
      <c r="W49" s="518">
        <v>4313</v>
      </c>
      <c r="X49" s="518">
        <v>81</v>
      </c>
      <c r="Y49" s="518">
        <v>1499</v>
      </c>
      <c r="Z49" s="518">
        <v>680</v>
      </c>
      <c r="AA49" s="518">
        <v>275</v>
      </c>
      <c r="AB49" s="518">
        <v>6176</v>
      </c>
      <c r="AC49" s="537">
        <f>SUM(T49,Y49,AB49)</f>
        <v>10898</v>
      </c>
      <c r="AD49" s="276"/>
      <c r="AE49" s="276"/>
      <c r="AF49" s="276"/>
    </row>
    <row r="50" spans="1:32" s="112" customFormat="1" ht="14.25">
      <c r="A50" s="385"/>
      <c r="B50" s="385"/>
      <c r="C50" s="747" t="s">
        <v>454</v>
      </c>
      <c r="D50" s="747"/>
      <c r="E50" s="747"/>
      <c r="F50" s="387"/>
      <c r="G50" s="534">
        <f>SUM(O50,U50)</f>
        <v>244</v>
      </c>
      <c r="H50" s="518">
        <f>SUM(I50:J50)</f>
        <v>887</v>
      </c>
      <c r="I50" s="518">
        <v>450</v>
      </c>
      <c r="J50" s="518">
        <v>437</v>
      </c>
      <c r="K50" s="518">
        <f t="shared" si="23"/>
        <v>244</v>
      </c>
      <c r="L50" s="518">
        <f t="shared" si="23"/>
        <v>23431</v>
      </c>
      <c r="M50" s="518">
        <f t="shared" si="24"/>
        <v>55</v>
      </c>
      <c r="N50" s="518">
        <f t="shared" si="24"/>
        <v>767</v>
      </c>
      <c r="O50" s="518">
        <v>177</v>
      </c>
      <c r="P50" s="535">
        <v>177</v>
      </c>
      <c r="Q50" s="535">
        <v>22103</v>
      </c>
      <c r="R50" s="535"/>
      <c r="S50" s="535">
        <v>47</v>
      </c>
      <c r="T50" s="535">
        <v>665</v>
      </c>
      <c r="U50" s="518">
        <v>67</v>
      </c>
      <c r="V50" s="518">
        <v>67</v>
      </c>
      <c r="W50" s="518">
        <v>1328</v>
      </c>
      <c r="X50" s="518">
        <v>8</v>
      </c>
      <c r="Y50" s="518">
        <v>102</v>
      </c>
      <c r="Z50" s="518">
        <v>350</v>
      </c>
      <c r="AA50" s="518">
        <v>58</v>
      </c>
      <c r="AB50" s="518">
        <v>684</v>
      </c>
      <c r="AC50" s="537">
        <f>SUM(T50,Y50,AB50)</f>
        <v>1451</v>
      </c>
      <c r="AD50" s="276"/>
      <c r="AE50" s="276"/>
      <c r="AF50" s="276"/>
    </row>
    <row r="51" spans="1:32" ht="14.25">
      <c r="A51" s="379"/>
      <c r="B51" s="381"/>
      <c r="C51" s="381"/>
      <c r="D51" s="381"/>
      <c r="E51" s="381"/>
      <c r="F51" s="382"/>
      <c r="G51" s="534"/>
      <c r="H51" s="518"/>
      <c r="I51" s="518"/>
      <c r="J51" s="518"/>
      <c r="K51" s="518"/>
      <c r="L51" s="518"/>
      <c r="M51" s="518"/>
      <c r="N51" s="518"/>
      <c r="O51" s="518"/>
      <c r="P51" s="536"/>
      <c r="Q51" s="536"/>
      <c r="R51" s="536"/>
      <c r="S51" s="536"/>
      <c r="T51" s="536"/>
      <c r="U51" s="518"/>
      <c r="V51" s="518"/>
      <c r="W51" s="518"/>
      <c r="X51" s="518"/>
      <c r="Y51" s="518"/>
      <c r="Z51" s="518"/>
      <c r="AA51" s="518"/>
      <c r="AB51" s="518"/>
      <c r="AC51" s="537"/>
      <c r="AD51" s="111"/>
      <c r="AE51" s="111"/>
      <c r="AF51" s="111"/>
    </row>
    <row r="52" spans="1:32" s="275" customFormat="1" ht="14.25">
      <c r="A52" s="383"/>
      <c r="B52" s="701" t="s">
        <v>409</v>
      </c>
      <c r="C52" s="701"/>
      <c r="D52" s="701"/>
      <c r="E52" s="701"/>
      <c r="F52" s="384"/>
      <c r="G52" s="543">
        <f aca="true" t="shared" si="25" ref="G52:Q52">SUM(G53:G56)</f>
        <v>3589</v>
      </c>
      <c r="H52" s="525">
        <f t="shared" si="25"/>
        <v>11530</v>
      </c>
      <c r="I52" s="525">
        <f t="shared" si="25"/>
        <v>5568</v>
      </c>
      <c r="J52" s="525">
        <f t="shared" si="25"/>
        <v>5962</v>
      </c>
      <c r="K52" s="525">
        <f t="shared" si="25"/>
        <v>3571</v>
      </c>
      <c r="L52" s="525">
        <f t="shared" si="25"/>
        <v>219385</v>
      </c>
      <c r="M52" s="525">
        <f t="shared" si="25"/>
        <v>2078</v>
      </c>
      <c r="N52" s="525">
        <f t="shared" si="25"/>
        <v>74998</v>
      </c>
      <c r="O52" s="525">
        <f t="shared" si="25"/>
        <v>2203</v>
      </c>
      <c r="P52" s="525">
        <f t="shared" si="25"/>
        <v>2197</v>
      </c>
      <c r="Q52" s="525">
        <f t="shared" si="25"/>
        <v>193963</v>
      </c>
      <c r="R52" s="544"/>
      <c r="S52" s="525">
        <f aca="true" t="shared" si="26" ref="S52:AC52">SUM(S53:S56)</f>
        <v>1287</v>
      </c>
      <c r="T52" s="525">
        <f t="shared" si="26"/>
        <v>50133</v>
      </c>
      <c r="U52" s="525">
        <f t="shared" si="26"/>
        <v>1386</v>
      </c>
      <c r="V52" s="525">
        <f t="shared" si="26"/>
        <v>1374</v>
      </c>
      <c r="W52" s="525">
        <f t="shared" si="26"/>
        <v>25422</v>
      </c>
      <c r="X52" s="525">
        <f t="shared" si="26"/>
        <v>791</v>
      </c>
      <c r="Y52" s="525">
        <f t="shared" si="26"/>
        <v>24865</v>
      </c>
      <c r="Z52" s="525">
        <f t="shared" si="26"/>
        <v>2061</v>
      </c>
      <c r="AA52" s="525">
        <f t="shared" si="26"/>
        <v>1569</v>
      </c>
      <c r="AB52" s="525">
        <f t="shared" si="26"/>
        <v>50321</v>
      </c>
      <c r="AC52" s="525">
        <f t="shared" si="26"/>
        <v>125319</v>
      </c>
      <c r="AD52" s="274"/>
      <c r="AE52" s="274"/>
      <c r="AF52" s="274"/>
    </row>
    <row r="53" spans="1:32" s="112" customFormat="1" ht="14.25">
      <c r="A53" s="385"/>
      <c r="B53" s="385"/>
      <c r="C53" s="747" t="s">
        <v>456</v>
      </c>
      <c r="D53" s="747"/>
      <c r="E53" s="747"/>
      <c r="F53" s="387"/>
      <c r="G53" s="534">
        <f>SUM(O53,U53)</f>
        <v>1140</v>
      </c>
      <c r="H53" s="518">
        <f>SUM(I53:J53)</f>
        <v>3705</v>
      </c>
      <c r="I53" s="518">
        <v>1812</v>
      </c>
      <c r="J53" s="518">
        <v>1893</v>
      </c>
      <c r="K53" s="518">
        <f aca="true" t="shared" si="27" ref="K53:L56">SUM(P53,V53)</f>
        <v>1136</v>
      </c>
      <c r="L53" s="518">
        <f t="shared" si="27"/>
        <v>73005</v>
      </c>
      <c r="M53" s="518">
        <f aca="true" t="shared" si="28" ref="M53:N56">SUM(S53,X53)</f>
        <v>732</v>
      </c>
      <c r="N53" s="518">
        <f t="shared" si="28"/>
        <v>31965</v>
      </c>
      <c r="O53" s="518">
        <v>696</v>
      </c>
      <c r="P53" s="535">
        <v>692</v>
      </c>
      <c r="Q53" s="535">
        <v>64847</v>
      </c>
      <c r="R53" s="535"/>
      <c r="S53" s="535">
        <v>443</v>
      </c>
      <c r="T53" s="535">
        <v>19693</v>
      </c>
      <c r="U53" s="518">
        <v>444</v>
      </c>
      <c r="V53" s="518">
        <v>444</v>
      </c>
      <c r="W53" s="518">
        <v>8158</v>
      </c>
      <c r="X53" s="518">
        <v>289</v>
      </c>
      <c r="Y53" s="518">
        <v>12272</v>
      </c>
      <c r="Z53" s="518">
        <v>647</v>
      </c>
      <c r="AA53" s="518">
        <v>544</v>
      </c>
      <c r="AB53" s="518">
        <v>21075</v>
      </c>
      <c r="AC53" s="537">
        <f>SUM(T53,Y53,AB53)</f>
        <v>53040</v>
      </c>
      <c r="AD53" s="276"/>
      <c r="AE53" s="276"/>
      <c r="AF53" s="276"/>
    </row>
    <row r="54" spans="1:32" s="112" customFormat="1" ht="14.25">
      <c r="A54" s="385"/>
      <c r="B54" s="385"/>
      <c r="C54" s="747" t="s">
        <v>478</v>
      </c>
      <c r="D54" s="747"/>
      <c r="E54" s="747"/>
      <c r="F54" s="387"/>
      <c r="G54" s="534">
        <f>SUM(O54,U54)</f>
        <v>1036</v>
      </c>
      <c r="H54" s="518">
        <f>SUM(I54:J54)</f>
        <v>3003</v>
      </c>
      <c r="I54" s="518">
        <v>1428</v>
      </c>
      <c r="J54" s="518">
        <v>1575</v>
      </c>
      <c r="K54" s="518">
        <f t="shared" si="27"/>
        <v>1031</v>
      </c>
      <c r="L54" s="518">
        <f t="shared" si="27"/>
        <v>55091</v>
      </c>
      <c r="M54" s="518">
        <f t="shared" si="28"/>
        <v>555</v>
      </c>
      <c r="N54" s="518">
        <f t="shared" si="28"/>
        <v>14401</v>
      </c>
      <c r="O54" s="518">
        <v>593</v>
      </c>
      <c r="P54" s="535">
        <v>593</v>
      </c>
      <c r="Q54" s="535">
        <v>47313</v>
      </c>
      <c r="R54" s="535"/>
      <c r="S54" s="535">
        <v>311</v>
      </c>
      <c r="T54" s="535">
        <v>8141</v>
      </c>
      <c r="U54" s="518">
        <v>443</v>
      </c>
      <c r="V54" s="518">
        <v>438</v>
      </c>
      <c r="W54" s="518">
        <v>7778</v>
      </c>
      <c r="X54" s="518">
        <v>244</v>
      </c>
      <c r="Y54" s="518">
        <v>6260</v>
      </c>
      <c r="Z54" s="518">
        <v>844</v>
      </c>
      <c r="AA54" s="518">
        <v>631</v>
      </c>
      <c r="AB54" s="518">
        <v>17012</v>
      </c>
      <c r="AC54" s="537">
        <f>SUM(T54,Y54,AB54)</f>
        <v>31413</v>
      </c>
      <c r="AD54" s="276"/>
      <c r="AE54" s="276"/>
      <c r="AF54" s="276"/>
    </row>
    <row r="55" spans="1:32" s="112" customFormat="1" ht="14.25">
      <c r="A55" s="385"/>
      <c r="B55" s="385"/>
      <c r="C55" s="747" t="s">
        <v>458</v>
      </c>
      <c r="D55" s="747"/>
      <c r="E55" s="747"/>
      <c r="F55" s="387"/>
      <c r="G55" s="534">
        <f>SUM(O55,U55)</f>
        <v>656</v>
      </c>
      <c r="H55" s="518">
        <f>SUM(I55:J55)</f>
        <v>2104</v>
      </c>
      <c r="I55" s="518">
        <v>1000</v>
      </c>
      <c r="J55" s="518">
        <v>1104</v>
      </c>
      <c r="K55" s="518">
        <f t="shared" si="27"/>
        <v>652</v>
      </c>
      <c r="L55" s="518">
        <f t="shared" si="27"/>
        <v>40194</v>
      </c>
      <c r="M55" s="518">
        <f t="shared" si="28"/>
        <v>370</v>
      </c>
      <c r="N55" s="518">
        <f t="shared" si="28"/>
        <v>15464</v>
      </c>
      <c r="O55" s="518">
        <v>368</v>
      </c>
      <c r="P55" s="535">
        <v>366</v>
      </c>
      <c r="Q55" s="535">
        <v>34774</v>
      </c>
      <c r="R55" s="535"/>
      <c r="S55" s="535">
        <v>227</v>
      </c>
      <c r="T55" s="535">
        <v>11707</v>
      </c>
      <c r="U55" s="518">
        <v>288</v>
      </c>
      <c r="V55" s="518">
        <v>286</v>
      </c>
      <c r="W55" s="518">
        <v>5420</v>
      </c>
      <c r="X55" s="518">
        <v>143</v>
      </c>
      <c r="Y55" s="518">
        <v>3757</v>
      </c>
      <c r="Z55" s="518">
        <v>344</v>
      </c>
      <c r="AA55" s="518">
        <v>274</v>
      </c>
      <c r="AB55" s="518">
        <v>9280</v>
      </c>
      <c r="AC55" s="537">
        <f>SUM(T55,Y55,AB55)</f>
        <v>24744</v>
      </c>
      <c r="AD55" s="276"/>
      <c r="AE55" s="276"/>
      <c r="AF55" s="276"/>
    </row>
    <row r="56" spans="1:32" s="112" customFormat="1" ht="14.25">
      <c r="A56" s="385"/>
      <c r="B56" s="385"/>
      <c r="C56" s="747" t="s">
        <v>459</v>
      </c>
      <c r="D56" s="747"/>
      <c r="E56" s="747"/>
      <c r="F56" s="387"/>
      <c r="G56" s="534">
        <f>SUM(O56,U56)</f>
        <v>757</v>
      </c>
      <c r="H56" s="518">
        <f>SUM(I56:J56)</f>
        <v>2718</v>
      </c>
      <c r="I56" s="518">
        <v>1328</v>
      </c>
      <c r="J56" s="518">
        <v>1390</v>
      </c>
      <c r="K56" s="518">
        <f t="shared" si="27"/>
        <v>752</v>
      </c>
      <c r="L56" s="518">
        <f t="shared" si="27"/>
        <v>51095</v>
      </c>
      <c r="M56" s="518">
        <f t="shared" si="28"/>
        <v>421</v>
      </c>
      <c r="N56" s="518">
        <f t="shared" si="28"/>
        <v>13168</v>
      </c>
      <c r="O56" s="518">
        <v>546</v>
      </c>
      <c r="P56" s="535">
        <v>546</v>
      </c>
      <c r="Q56" s="535">
        <v>47029</v>
      </c>
      <c r="R56" s="535"/>
      <c r="S56" s="535">
        <v>306</v>
      </c>
      <c r="T56" s="535">
        <v>10592</v>
      </c>
      <c r="U56" s="518">
        <v>211</v>
      </c>
      <c r="V56" s="518">
        <v>206</v>
      </c>
      <c r="W56" s="518">
        <v>4066</v>
      </c>
      <c r="X56" s="518">
        <v>115</v>
      </c>
      <c r="Y56" s="518">
        <v>2576</v>
      </c>
      <c r="Z56" s="518">
        <v>226</v>
      </c>
      <c r="AA56" s="518">
        <v>120</v>
      </c>
      <c r="AB56" s="518">
        <v>2954</v>
      </c>
      <c r="AC56" s="537">
        <f>SUM(T56,Y56,AB56)</f>
        <v>16122</v>
      </c>
      <c r="AD56" s="276"/>
      <c r="AE56" s="276"/>
      <c r="AF56" s="276"/>
    </row>
    <row r="57" spans="1:32" ht="14.25">
      <c r="A57" s="379"/>
      <c r="B57" s="380"/>
      <c r="C57" s="381"/>
      <c r="D57" s="381"/>
      <c r="E57" s="381"/>
      <c r="F57" s="382"/>
      <c r="G57" s="534"/>
      <c r="H57" s="518"/>
      <c r="I57" s="518"/>
      <c r="J57" s="518"/>
      <c r="K57" s="518"/>
      <c r="L57" s="518"/>
      <c r="M57" s="518"/>
      <c r="N57" s="518"/>
      <c r="O57" s="518"/>
      <c r="P57" s="535"/>
      <c r="Q57" s="535"/>
      <c r="R57" s="535"/>
      <c r="S57" s="535"/>
      <c r="T57" s="535"/>
      <c r="U57" s="518"/>
      <c r="V57" s="518"/>
      <c r="W57" s="518"/>
      <c r="X57" s="518"/>
      <c r="Y57" s="518"/>
      <c r="Z57" s="518"/>
      <c r="AA57" s="518"/>
      <c r="AB57" s="518"/>
      <c r="AC57" s="536"/>
      <c r="AD57" s="111"/>
      <c r="AE57" s="111"/>
      <c r="AF57" s="111"/>
    </row>
    <row r="58" spans="1:32" s="275" customFormat="1" ht="14.25">
      <c r="A58" s="383"/>
      <c r="B58" s="701" t="s">
        <v>461</v>
      </c>
      <c r="C58" s="701"/>
      <c r="D58" s="701"/>
      <c r="E58" s="701"/>
      <c r="F58" s="384"/>
      <c r="G58" s="543">
        <f aca="true" t="shared" si="29" ref="G58:Q58">SUM(G59)</f>
        <v>645</v>
      </c>
      <c r="H58" s="525">
        <f t="shared" si="29"/>
        <v>2233</v>
      </c>
      <c r="I58" s="525">
        <f t="shared" si="29"/>
        <v>1067</v>
      </c>
      <c r="J58" s="525">
        <f t="shared" si="29"/>
        <v>1166</v>
      </c>
      <c r="K58" s="525">
        <f t="shared" si="29"/>
        <v>645</v>
      </c>
      <c r="L58" s="525">
        <f t="shared" si="29"/>
        <v>41488</v>
      </c>
      <c r="M58" s="525">
        <f t="shared" si="29"/>
        <v>410</v>
      </c>
      <c r="N58" s="525">
        <f t="shared" si="29"/>
        <v>10066</v>
      </c>
      <c r="O58" s="525">
        <f t="shared" si="29"/>
        <v>326</v>
      </c>
      <c r="P58" s="525">
        <f t="shared" si="29"/>
        <v>326</v>
      </c>
      <c r="Q58" s="525">
        <f t="shared" si="29"/>
        <v>35629</v>
      </c>
      <c r="R58" s="544"/>
      <c r="S58" s="525">
        <f aca="true" t="shared" si="30" ref="S58:AC58">SUM(S59)</f>
        <v>201</v>
      </c>
      <c r="T58" s="525">
        <f t="shared" si="30"/>
        <v>4561</v>
      </c>
      <c r="U58" s="525">
        <f t="shared" si="30"/>
        <v>319</v>
      </c>
      <c r="V58" s="525">
        <f t="shared" si="30"/>
        <v>319</v>
      </c>
      <c r="W58" s="525">
        <f t="shared" si="30"/>
        <v>5859</v>
      </c>
      <c r="X58" s="525">
        <f t="shared" si="30"/>
        <v>209</v>
      </c>
      <c r="Y58" s="525">
        <f t="shared" si="30"/>
        <v>5505</v>
      </c>
      <c r="Z58" s="525">
        <f t="shared" si="30"/>
        <v>389</v>
      </c>
      <c r="AA58" s="525">
        <f t="shared" si="30"/>
        <v>289</v>
      </c>
      <c r="AB58" s="525">
        <f t="shared" si="30"/>
        <v>7633</v>
      </c>
      <c r="AC58" s="525">
        <f t="shared" si="30"/>
        <v>17699</v>
      </c>
      <c r="AD58" s="274"/>
      <c r="AE58" s="274"/>
      <c r="AF58" s="274"/>
    </row>
    <row r="59" spans="1:32" s="112" customFormat="1" ht="14.25">
      <c r="A59" s="388"/>
      <c r="B59" s="388"/>
      <c r="C59" s="748" t="s">
        <v>477</v>
      </c>
      <c r="D59" s="748"/>
      <c r="E59" s="748"/>
      <c r="F59" s="389"/>
      <c r="G59" s="540">
        <f>SUM(O59,U59)</f>
        <v>645</v>
      </c>
      <c r="H59" s="520">
        <f>SUM(I59:J59)</f>
        <v>2233</v>
      </c>
      <c r="I59" s="520">
        <v>1067</v>
      </c>
      <c r="J59" s="520">
        <v>1166</v>
      </c>
      <c r="K59" s="520">
        <f>SUM(P59,V59)</f>
        <v>645</v>
      </c>
      <c r="L59" s="520">
        <f>SUM(Q59,W59)</f>
        <v>41488</v>
      </c>
      <c r="M59" s="520">
        <f>SUM(S59,X59)</f>
        <v>410</v>
      </c>
      <c r="N59" s="520">
        <f>SUM(T59,Y59)</f>
        <v>10066</v>
      </c>
      <c r="O59" s="520">
        <v>326</v>
      </c>
      <c r="P59" s="541">
        <v>326</v>
      </c>
      <c r="Q59" s="541">
        <v>35629</v>
      </c>
      <c r="R59" s="535"/>
      <c r="S59" s="541">
        <v>201</v>
      </c>
      <c r="T59" s="541">
        <v>4561</v>
      </c>
      <c r="U59" s="520">
        <v>319</v>
      </c>
      <c r="V59" s="520">
        <v>319</v>
      </c>
      <c r="W59" s="520">
        <v>5859</v>
      </c>
      <c r="X59" s="520">
        <v>209</v>
      </c>
      <c r="Y59" s="520">
        <v>5505</v>
      </c>
      <c r="Z59" s="520">
        <v>389</v>
      </c>
      <c r="AA59" s="520">
        <v>289</v>
      </c>
      <c r="AB59" s="520">
        <v>7633</v>
      </c>
      <c r="AC59" s="542">
        <f>SUM(T59,Y59,AB59)</f>
        <v>17699</v>
      </c>
      <c r="AD59" s="276"/>
      <c r="AE59" s="276"/>
      <c r="AF59" s="276"/>
    </row>
    <row r="60" spans="2:29" ht="14.25"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0"/>
      <c r="X60" s="330"/>
      <c r="Y60" s="330"/>
      <c r="Z60" s="330"/>
      <c r="AA60" s="337"/>
      <c r="AB60" s="330"/>
      <c r="AC60" s="330"/>
    </row>
    <row r="61" spans="2:29" ht="14.25">
      <c r="B61" s="711" t="s">
        <v>110</v>
      </c>
      <c r="C61" s="711"/>
      <c r="D61" s="711"/>
      <c r="E61" s="711"/>
      <c r="F61" s="711"/>
      <c r="G61" s="711"/>
      <c r="H61" s="711"/>
      <c r="I61" s="711"/>
      <c r="J61" s="711"/>
      <c r="K61" s="330"/>
      <c r="L61" s="330"/>
      <c r="M61" s="330"/>
      <c r="N61" s="330"/>
      <c r="O61" s="330"/>
      <c r="P61" s="330"/>
      <c r="Q61" s="330"/>
      <c r="R61" s="330"/>
      <c r="S61" s="330"/>
      <c r="T61" s="330"/>
      <c r="U61" s="728"/>
      <c r="V61" s="729"/>
      <c r="W61" s="729"/>
      <c r="X61" s="729"/>
      <c r="Y61" s="729"/>
      <c r="Z61" s="729"/>
      <c r="AA61" s="729"/>
      <c r="AB61" s="330"/>
      <c r="AC61" s="330"/>
    </row>
  </sheetData>
  <sheetProtection/>
  <mergeCells count="62">
    <mergeCell ref="B58:E58"/>
    <mergeCell ref="C59:E59"/>
    <mergeCell ref="C53:E53"/>
    <mergeCell ref="C54:E54"/>
    <mergeCell ref="C55:E55"/>
    <mergeCell ref="C56:E56"/>
    <mergeCell ref="C50:E50"/>
    <mergeCell ref="B52:E52"/>
    <mergeCell ref="C43:E43"/>
    <mergeCell ref="C44:E44"/>
    <mergeCell ref="C45:E45"/>
    <mergeCell ref="B47:E47"/>
    <mergeCell ref="C42:E42"/>
    <mergeCell ref="C48:E48"/>
    <mergeCell ref="C49:E49"/>
    <mergeCell ref="C35:E35"/>
    <mergeCell ref="B37:E37"/>
    <mergeCell ref="C38:E38"/>
    <mergeCell ref="C39:E39"/>
    <mergeCell ref="B31:E31"/>
    <mergeCell ref="C32:E32"/>
    <mergeCell ref="B34:E34"/>
    <mergeCell ref="B24:E24"/>
    <mergeCell ref="B25:E25"/>
    <mergeCell ref="B26:E26"/>
    <mergeCell ref="B28:E28"/>
    <mergeCell ref="B2:AC3"/>
    <mergeCell ref="AB4:AC4"/>
    <mergeCell ref="AB6:AC6"/>
    <mergeCell ref="G7:N8"/>
    <mergeCell ref="Z7:AB8"/>
    <mergeCell ref="O8:Q8"/>
    <mergeCell ref="AC7:AC13"/>
    <mergeCell ref="U8:Y8"/>
    <mergeCell ref="AA11:AA13"/>
    <mergeCell ref="AB11:AB13"/>
    <mergeCell ref="U61:AA61"/>
    <mergeCell ref="K9:L10"/>
    <mergeCell ref="M9:N10"/>
    <mergeCell ref="O9:O13"/>
    <mergeCell ref="P9:Q10"/>
    <mergeCell ref="S9:T10"/>
    <mergeCell ref="V9:W10"/>
    <mergeCell ref="Z9:Z13"/>
    <mergeCell ref="AA9:AB10"/>
    <mergeCell ref="B61:J61"/>
    <mergeCell ref="N11:N13"/>
    <mergeCell ref="G9:G13"/>
    <mergeCell ref="H9:J10"/>
    <mergeCell ref="B18:E18"/>
    <mergeCell ref="B19:E19"/>
    <mergeCell ref="X9:Y10"/>
    <mergeCell ref="B20:E20"/>
    <mergeCell ref="B21:E21"/>
    <mergeCell ref="B22:E22"/>
    <mergeCell ref="B23:E23"/>
    <mergeCell ref="B41:E41"/>
    <mergeCell ref="U9:U13"/>
    <mergeCell ref="A7:F13"/>
    <mergeCell ref="B15:E15"/>
    <mergeCell ref="B17:E17"/>
    <mergeCell ref="C29:E29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landscape" paperSize="8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7"/>
  <sheetViews>
    <sheetView zoomScale="75" zoomScaleNormal="75" zoomScalePageLayoutView="0" workbookViewId="0" topLeftCell="F1">
      <selection activeCell="T1" sqref="T1"/>
    </sheetView>
  </sheetViews>
  <sheetFormatPr defaultColWidth="10.625" defaultRowHeight="13.5"/>
  <cols>
    <col min="1" max="1" width="2.625" style="115" customWidth="1"/>
    <col min="2" max="7" width="18.625" style="115" customWidth="1"/>
    <col min="8" max="8" width="9.75390625" style="115" customWidth="1"/>
    <col min="9" max="9" width="2.375" style="115" customWidth="1"/>
    <col min="10" max="10" width="10.875" style="115" customWidth="1"/>
    <col min="11" max="11" width="2.375" style="115" customWidth="1"/>
    <col min="12" max="20" width="11.375" style="115" customWidth="1"/>
    <col min="21" max="16384" width="10.625" style="115" customWidth="1"/>
  </cols>
  <sheetData>
    <row r="1" spans="1:20" s="113" customFormat="1" ht="19.5" customHeight="1">
      <c r="A1" s="220" t="s">
        <v>253</v>
      </c>
      <c r="C1" s="238"/>
      <c r="S1" s="238"/>
      <c r="T1" s="114" t="s">
        <v>274</v>
      </c>
    </row>
    <row r="2" spans="1:20" ht="19.5" customHeight="1">
      <c r="A2" s="761" t="s">
        <v>275</v>
      </c>
      <c r="B2" s="761"/>
      <c r="C2" s="761"/>
      <c r="D2" s="761"/>
      <c r="E2" s="761"/>
      <c r="F2" s="761"/>
      <c r="G2" s="761"/>
      <c r="I2" s="761" t="s">
        <v>313</v>
      </c>
      <c r="J2" s="761"/>
      <c r="K2" s="761"/>
      <c r="L2" s="761"/>
      <c r="M2" s="761"/>
      <c r="N2" s="761"/>
      <c r="O2" s="761"/>
      <c r="P2" s="761"/>
      <c r="Q2" s="761"/>
      <c r="R2" s="761"/>
      <c r="S2" s="761"/>
      <c r="T2" s="761"/>
    </row>
    <row r="3" spans="2:20" ht="18" customHeight="1" thickBot="1">
      <c r="B3" s="116"/>
      <c r="C3" s="116"/>
      <c r="D3" s="116"/>
      <c r="E3" s="116"/>
      <c r="F3" s="116"/>
      <c r="G3" s="117" t="s">
        <v>111</v>
      </c>
      <c r="J3" s="116"/>
      <c r="K3" s="116"/>
      <c r="L3" s="116"/>
      <c r="M3" s="116"/>
      <c r="N3" s="116"/>
      <c r="O3" s="116"/>
      <c r="P3" s="116"/>
      <c r="Q3" s="116"/>
      <c r="R3" s="116"/>
      <c r="S3" s="765" t="s">
        <v>482</v>
      </c>
      <c r="T3" s="765"/>
    </row>
    <row r="4" spans="1:20" ht="15" customHeight="1">
      <c r="A4" s="762" t="s">
        <v>276</v>
      </c>
      <c r="B4" s="763"/>
      <c r="C4" s="118" t="s">
        <v>351</v>
      </c>
      <c r="D4" s="118" t="s">
        <v>352</v>
      </c>
      <c r="E4" s="118" t="s">
        <v>353</v>
      </c>
      <c r="F4" s="118" t="s">
        <v>354</v>
      </c>
      <c r="G4" s="359" t="s">
        <v>355</v>
      </c>
      <c r="I4" s="766" t="s">
        <v>314</v>
      </c>
      <c r="J4" s="766"/>
      <c r="K4" s="767"/>
      <c r="L4" s="762" t="s">
        <v>112</v>
      </c>
      <c r="M4" s="762"/>
      <c r="N4" s="763"/>
      <c r="O4" s="764" t="s">
        <v>113</v>
      </c>
      <c r="P4" s="762"/>
      <c r="Q4" s="763"/>
      <c r="R4" s="764" t="s">
        <v>114</v>
      </c>
      <c r="S4" s="762"/>
      <c r="T4" s="762"/>
    </row>
    <row r="5" spans="1:25" ht="15" customHeight="1">
      <c r="A5" s="751" t="s">
        <v>277</v>
      </c>
      <c r="B5" s="752"/>
      <c r="C5" s="119">
        <v>139600</v>
      </c>
      <c r="D5" s="120">
        <v>138900</v>
      </c>
      <c r="E5" s="120">
        <v>128700</v>
      </c>
      <c r="F5" s="120">
        <v>138800</v>
      </c>
      <c r="G5" s="120">
        <v>142000</v>
      </c>
      <c r="I5" s="768"/>
      <c r="J5" s="768"/>
      <c r="K5" s="769"/>
      <c r="L5" s="755" t="s">
        <v>115</v>
      </c>
      <c r="M5" s="757" t="s">
        <v>479</v>
      </c>
      <c r="N5" s="774" t="s">
        <v>116</v>
      </c>
      <c r="O5" s="774" t="s">
        <v>115</v>
      </c>
      <c r="P5" s="757" t="s">
        <v>479</v>
      </c>
      <c r="Q5" s="774" t="s">
        <v>116</v>
      </c>
      <c r="R5" s="774" t="s">
        <v>115</v>
      </c>
      <c r="S5" s="757" t="s">
        <v>479</v>
      </c>
      <c r="T5" s="772" t="s">
        <v>483</v>
      </c>
      <c r="Y5" s="121"/>
    </row>
    <row r="6" spans="1:25" ht="15" customHeight="1">
      <c r="A6" s="122"/>
      <c r="B6" s="123"/>
      <c r="C6" s="124"/>
      <c r="D6" s="117"/>
      <c r="E6" s="117"/>
      <c r="F6" s="117"/>
      <c r="G6" s="117"/>
      <c r="I6" s="770"/>
      <c r="J6" s="770"/>
      <c r="K6" s="771"/>
      <c r="L6" s="756"/>
      <c r="M6" s="758"/>
      <c r="N6" s="775"/>
      <c r="O6" s="775"/>
      <c r="P6" s="758"/>
      <c r="Q6" s="775"/>
      <c r="R6" s="775"/>
      <c r="S6" s="758"/>
      <c r="T6" s="773"/>
      <c r="Y6" s="121"/>
    </row>
    <row r="7" spans="1:25" ht="15" customHeight="1">
      <c r="A7" s="122"/>
      <c r="B7" s="123"/>
      <c r="C7" s="124"/>
      <c r="D7" s="117"/>
      <c r="E7" s="117"/>
      <c r="F7" s="117"/>
      <c r="G7" s="117"/>
      <c r="I7" s="341"/>
      <c r="J7" s="341"/>
      <c r="K7" s="342"/>
      <c r="L7" s="341"/>
      <c r="M7" s="343" t="s">
        <v>117</v>
      </c>
      <c r="N7" s="341"/>
      <c r="O7" s="341"/>
      <c r="P7" s="343" t="s">
        <v>117</v>
      </c>
      <c r="Q7" s="341"/>
      <c r="R7" s="341"/>
      <c r="S7" s="343" t="s">
        <v>117</v>
      </c>
      <c r="T7" s="341"/>
      <c r="Y7" s="121"/>
    </row>
    <row r="8" spans="1:25" ht="15" customHeight="1">
      <c r="A8" s="749" t="s">
        <v>118</v>
      </c>
      <c r="B8" s="750"/>
      <c r="C8" s="124"/>
      <c r="D8" s="117"/>
      <c r="E8" s="117"/>
      <c r="F8" s="117"/>
      <c r="G8" s="117"/>
      <c r="H8" s="239"/>
      <c r="I8" s="753" t="s">
        <v>411</v>
      </c>
      <c r="J8" s="753"/>
      <c r="K8" s="754"/>
      <c r="L8" s="126">
        <v>26900</v>
      </c>
      <c r="M8" s="138">
        <f>N8/L8*100</f>
        <v>518.9591078066915</v>
      </c>
      <c r="N8" s="126">
        <v>139600</v>
      </c>
      <c r="O8" s="126">
        <v>39</v>
      </c>
      <c r="P8" s="138">
        <f>Q8/O8*100</f>
        <v>153.84615384615387</v>
      </c>
      <c r="Q8" s="126">
        <v>60</v>
      </c>
      <c r="R8" s="126">
        <v>924</v>
      </c>
      <c r="S8" s="138">
        <f>T8/R8*100</f>
        <v>340.90909090909093</v>
      </c>
      <c r="T8" s="126">
        <v>3150</v>
      </c>
      <c r="Y8" s="121"/>
    </row>
    <row r="9" spans="1:25" ht="15" customHeight="1">
      <c r="A9" s="122"/>
      <c r="B9" s="127" t="s">
        <v>119</v>
      </c>
      <c r="C9" s="125">
        <v>60</v>
      </c>
      <c r="D9" s="126" t="s">
        <v>120</v>
      </c>
      <c r="E9" s="126" t="s">
        <v>120</v>
      </c>
      <c r="F9" s="126" t="s">
        <v>120</v>
      </c>
      <c r="G9" s="126" t="s">
        <v>120</v>
      </c>
      <c r="I9" s="776" t="s">
        <v>484</v>
      </c>
      <c r="J9" s="776"/>
      <c r="K9" s="777"/>
      <c r="L9" s="126">
        <v>26600</v>
      </c>
      <c r="M9" s="138">
        <f>N9/L9*100</f>
        <v>522.1804511278195</v>
      </c>
      <c r="N9" s="126">
        <v>138900</v>
      </c>
      <c r="O9" s="126" t="s">
        <v>121</v>
      </c>
      <c r="P9" s="126" t="s">
        <v>121</v>
      </c>
      <c r="Q9" s="126" t="s">
        <v>121</v>
      </c>
      <c r="R9" s="126">
        <v>1170</v>
      </c>
      <c r="S9" s="138">
        <f>T9/R9*100</f>
        <v>279.48717948717945</v>
      </c>
      <c r="T9" s="126">
        <v>3270</v>
      </c>
      <c r="Y9" s="121"/>
    </row>
    <row r="10" spans="1:25" ht="15" customHeight="1">
      <c r="A10" s="122"/>
      <c r="B10" s="127" t="s">
        <v>122</v>
      </c>
      <c r="C10" s="125">
        <v>3150</v>
      </c>
      <c r="D10" s="126">
        <v>3270</v>
      </c>
      <c r="E10" s="126">
        <v>3090</v>
      </c>
      <c r="F10" s="126">
        <v>3320</v>
      </c>
      <c r="G10" s="126">
        <v>2560</v>
      </c>
      <c r="H10" s="128"/>
      <c r="I10" s="778" t="s">
        <v>485</v>
      </c>
      <c r="J10" s="778"/>
      <c r="K10" s="779"/>
      <c r="L10" s="126">
        <v>26100</v>
      </c>
      <c r="M10" s="138">
        <f>N10/L10*100</f>
        <v>493.1034482758621</v>
      </c>
      <c r="N10" s="126">
        <v>128700</v>
      </c>
      <c r="O10" s="126" t="s">
        <v>121</v>
      </c>
      <c r="P10" s="126" t="s">
        <v>121</v>
      </c>
      <c r="Q10" s="126" t="s">
        <v>121</v>
      </c>
      <c r="R10" s="126">
        <v>1210</v>
      </c>
      <c r="S10" s="138">
        <f>T10/R10*100</f>
        <v>255.3719008264463</v>
      </c>
      <c r="T10" s="126">
        <v>3090</v>
      </c>
      <c r="Y10" s="121"/>
    </row>
    <row r="11" spans="1:25" ht="15" customHeight="1">
      <c r="A11" s="122"/>
      <c r="B11" s="123"/>
      <c r="C11" s="124"/>
      <c r="D11" s="117"/>
      <c r="E11" s="117"/>
      <c r="F11" s="117"/>
      <c r="G11" s="117"/>
      <c r="H11" s="128"/>
      <c r="I11" s="778" t="s">
        <v>486</v>
      </c>
      <c r="J11" s="778"/>
      <c r="K11" s="779"/>
      <c r="L11" s="126">
        <v>26800</v>
      </c>
      <c r="M11" s="138">
        <f>N11/L11*100</f>
        <v>517.910447761194</v>
      </c>
      <c r="N11" s="126">
        <v>138800</v>
      </c>
      <c r="O11" s="126" t="s">
        <v>121</v>
      </c>
      <c r="P11" s="126" t="s">
        <v>121</v>
      </c>
      <c r="Q11" s="126" t="s">
        <v>121</v>
      </c>
      <c r="R11" s="126">
        <v>1230</v>
      </c>
      <c r="S11" s="138">
        <f>T11/R11*100</f>
        <v>269.9186991869919</v>
      </c>
      <c r="T11" s="126">
        <v>3320</v>
      </c>
      <c r="Y11" s="121"/>
    </row>
    <row r="12" spans="1:25" ht="15" customHeight="1">
      <c r="A12" s="122"/>
      <c r="B12" s="123"/>
      <c r="C12" s="124"/>
      <c r="D12" s="117"/>
      <c r="E12" s="117"/>
      <c r="F12" s="117"/>
      <c r="G12" s="117"/>
      <c r="H12" s="129"/>
      <c r="I12" s="780" t="s">
        <v>318</v>
      </c>
      <c r="J12" s="780"/>
      <c r="K12" s="781"/>
      <c r="L12" s="136">
        <v>27200</v>
      </c>
      <c r="M12" s="345">
        <f>N12/L12*100</f>
        <v>522.0588235294118</v>
      </c>
      <c r="N12" s="136">
        <v>142000</v>
      </c>
      <c r="O12" s="136" t="s">
        <v>121</v>
      </c>
      <c r="P12" s="136" t="s">
        <v>121</v>
      </c>
      <c r="Q12" s="136" t="s">
        <v>121</v>
      </c>
      <c r="R12" s="136">
        <v>1110</v>
      </c>
      <c r="S12" s="345">
        <f>T12/R12*100</f>
        <v>230.63063063063063</v>
      </c>
      <c r="T12" s="136">
        <v>2560</v>
      </c>
      <c r="Y12" s="121"/>
    </row>
    <row r="13" spans="1:25" ht="15" customHeight="1">
      <c r="A13" s="749" t="s">
        <v>123</v>
      </c>
      <c r="B13" s="750"/>
      <c r="C13" s="124"/>
      <c r="D13" s="117"/>
      <c r="E13" s="117"/>
      <c r="F13" s="117"/>
      <c r="G13" s="117"/>
      <c r="I13" s="402"/>
      <c r="J13" s="402"/>
      <c r="K13" s="403"/>
      <c r="L13" s="404"/>
      <c r="M13" s="404"/>
      <c r="N13" s="404"/>
      <c r="O13" s="404"/>
      <c r="P13" s="404"/>
      <c r="Q13" s="404"/>
      <c r="R13" s="404"/>
      <c r="S13" s="404"/>
      <c r="T13" s="404"/>
      <c r="Y13" s="121"/>
    </row>
    <row r="14" spans="1:25" ht="15" customHeight="1">
      <c r="A14" s="122"/>
      <c r="B14" s="127" t="s">
        <v>124</v>
      </c>
      <c r="C14" s="125" t="s">
        <v>125</v>
      </c>
      <c r="D14" s="126">
        <v>5310</v>
      </c>
      <c r="E14" s="126">
        <v>5020</v>
      </c>
      <c r="F14" s="126">
        <v>5640</v>
      </c>
      <c r="G14" s="126" t="s">
        <v>125</v>
      </c>
      <c r="I14" s="402"/>
      <c r="J14" s="402"/>
      <c r="K14" s="403"/>
      <c r="L14" s="136"/>
      <c r="M14" s="136"/>
      <c r="N14" s="136"/>
      <c r="O14" s="136"/>
      <c r="P14" s="136"/>
      <c r="Q14" s="136"/>
      <c r="R14" s="136"/>
      <c r="S14" s="136"/>
      <c r="T14" s="136"/>
      <c r="Y14" s="121"/>
    </row>
    <row r="15" spans="1:25" ht="15" customHeight="1">
      <c r="A15" s="122"/>
      <c r="B15" s="127" t="s">
        <v>278</v>
      </c>
      <c r="C15" s="125">
        <v>5000</v>
      </c>
      <c r="D15" s="126">
        <v>4880</v>
      </c>
      <c r="E15" s="126">
        <v>4540</v>
      </c>
      <c r="F15" s="126">
        <v>4630</v>
      </c>
      <c r="G15" s="126">
        <v>4570</v>
      </c>
      <c r="I15" s="759" t="s">
        <v>481</v>
      </c>
      <c r="J15" s="759"/>
      <c r="K15" s="132"/>
      <c r="L15" s="136">
        <v>2330</v>
      </c>
      <c r="M15" s="136">
        <v>535</v>
      </c>
      <c r="N15" s="136">
        <v>12500</v>
      </c>
      <c r="O15" s="136" t="s">
        <v>121</v>
      </c>
      <c r="P15" s="136" t="s">
        <v>121</v>
      </c>
      <c r="Q15" s="136" t="s">
        <v>121</v>
      </c>
      <c r="R15" s="136">
        <v>82</v>
      </c>
      <c r="S15" s="345">
        <f>T15/R15*100</f>
        <v>318.2926829268293</v>
      </c>
      <c r="T15" s="136">
        <v>261</v>
      </c>
      <c r="U15" s="133"/>
      <c r="Y15" s="121"/>
    </row>
    <row r="16" spans="1:25" ht="15" customHeight="1">
      <c r="A16" s="122"/>
      <c r="B16" s="123"/>
      <c r="C16" s="124"/>
      <c r="D16" s="117"/>
      <c r="E16" s="117"/>
      <c r="F16" s="117"/>
      <c r="G16" s="117"/>
      <c r="I16" s="759" t="s">
        <v>21</v>
      </c>
      <c r="J16" s="759"/>
      <c r="K16" s="132"/>
      <c r="L16" s="136">
        <v>2280</v>
      </c>
      <c r="M16" s="136">
        <v>489</v>
      </c>
      <c r="N16" s="136">
        <v>11100</v>
      </c>
      <c r="O16" s="136" t="s">
        <v>522</v>
      </c>
      <c r="P16" s="136" t="s">
        <v>522</v>
      </c>
      <c r="Q16" s="136" t="s">
        <v>522</v>
      </c>
      <c r="R16" s="136">
        <v>4</v>
      </c>
      <c r="S16" s="136">
        <v>212</v>
      </c>
      <c r="T16" s="136">
        <v>9</v>
      </c>
      <c r="Y16" s="121"/>
    </row>
    <row r="17" spans="1:25" ht="15" customHeight="1">
      <c r="A17" s="122"/>
      <c r="B17" s="123"/>
      <c r="C17" s="124"/>
      <c r="D17" s="117"/>
      <c r="E17" s="117"/>
      <c r="F17" s="117"/>
      <c r="G17" s="117"/>
      <c r="I17" s="759" t="s">
        <v>22</v>
      </c>
      <c r="J17" s="759"/>
      <c r="K17" s="132"/>
      <c r="L17" s="136">
        <v>2870</v>
      </c>
      <c r="M17" s="345">
        <f>N17/L17*100</f>
        <v>536.5853658536586</v>
      </c>
      <c r="N17" s="136">
        <v>15400</v>
      </c>
      <c r="O17" s="136" t="s">
        <v>522</v>
      </c>
      <c r="P17" s="136" t="s">
        <v>522</v>
      </c>
      <c r="Q17" s="136" t="s">
        <v>522</v>
      </c>
      <c r="R17" s="136">
        <v>331</v>
      </c>
      <c r="S17" s="345">
        <f>T17/R17*100</f>
        <v>263.14199395770396</v>
      </c>
      <c r="T17" s="136">
        <v>871</v>
      </c>
      <c r="Y17" s="121"/>
    </row>
    <row r="18" spans="1:25" ht="15" customHeight="1">
      <c r="A18" s="749" t="s">
        <v>126</v>
      </c>
      <c r="B18" s="750"/>
      <c r="C18" s="124"/>
      <c r="D18" s="117"/>
      <c r="E18" s="117"/>
      <c r="F18" s="117"/>
      <c r="G18" s="117"/>
      <c r="I18" s="759" t="s">
        <v>23</v>
      </c>
      <c r="J18" s="759"/>
      <c r="K18" s="132"/>
      <c r="L18" s="136">
        <v>1330</v>
      </c>
      <c r="M18" s="136">
        <v>475</v>
      </c>
      <c r="N18" s="136">
        <v>6310</v>
      </c>
      <c r="O18" s="136" t="s">
        <v>522</v>
      </c>
      <c r="P18" s="136" t="s">
        <v>522</v>
      </c>
      <c r="Q18" s="136" t="s">
        <v>522</v>
      </c>
      <c r="R18" s="136" t="s">
        <v>11</v>
      </c>
      <c r="S18" s="136" t="s">
        <v>11</v>
      </c>
      <c r="T18" s="136" t="s">
        <v>11</v>
      </c>
      <c r="Y18" s="121"/>
    </row>
    <row r="19" spans="1:25" ht="15" customHeight="1">
      <c r="A19" s="122"/>
      <c r="B19" s="127" t="s">
        <v>127</v>
      </c>
      <c r="C19" s="125">
        <v>3950</v>
      </c>
      <c r="D19" s="126">
        <v>3100</v>
      </c>
      <c r="E19" s="126">
        <v>3360</v>
      </c>
      <c r="F19" s="126">
        <v>1600</v>
      </c>
      <c r="G19" s="126">
        <v>1750</v>
      </c>
      <c r="I19" s="759" t="s">
        <v>24</v>
      </c>
      <c r="J19" s="759"/>
      <c r="K19" s="132"/>
      <c r="L19" s="136">
        <v>1000</v>
      </c>
      <c r="M19" s="136">
        <v>473</v>
      </c>
      <c r="N19" s="136">
        <v>4740</v>
      </c>
      <c r="O19" s="136" t="s">
        <v>522</v>
      </c>
      <c r="P19" s="136" t="s">
        <v>522</v>
      </c>
      <c r="Q19" s="136" t="s">
        <v>522</v>
      </c>
      <c r="R19" s="136" t="s">
        <v>121</v>
      </c>
      <c r="S19" s="136" t="s">
        <v>121</v>
      </c>
      <c r="T19" s="136" t="s">
        <v>121</v>
      </c>
      <c r="Y19" s="121"/>
    </row>
    <row r="20" spans="1:25" ht="15" customHeight="1">
      <c r="A20" s="122"/>
      <c r="B20" s="127" t="s">
        <v>128</v>
      </c>
      <c r="C20" s="125">
        <v>180</v>
      </c>
      <c r="D20" s="126" t="s">
        <v>125</v>
      </c>
      <c r="E20" s="126">
        <v>135</v>
      </c>
      <c r="F20" s="126" t="s">
        <v>125</v>
      </c>
      <c r="G20" s="126" t="s">
        <v>125</v>
      </c>
      <c r="I20" s="759" t="s">
        <v>25</v>
      </c>
      <c r="J20" s="759"/>
      <c r="K20" s="132"/>
      <c r="L20" s="136">
        <v>2550</v>
      </c>
      <c r="M20" s="136">
        <v>544</v>
      </c>
      <c r="N20" s="136">
        <v>13900</v>
      </c>
      <c r="O20" s="136" t="s">
        <v>522</v>
      </c>
      <c r="P20" s="136" t="s">
        <v>522</v>
      </c>
      <c r="Q20" s="136" t="s">
        <v>522</v>
      </c>
      <c r="R20" s="136">
        <v>29</v>
      </c>
      <c r="S20" s="345">
        <f>T20/R20*100</f>
        <v>120.6896551724138</v>
      </c>
      <c r="T20" s="136">
        <v>35</v>
      </c>
      <c r="Y20" s="121"/>
    </row>
    <row r="21" spans="1:25" ht="15" customHeight="1">
      <c r="A21" s="122"/>
      <c r="B21" s="123"/>
      <c r="C21" s="124"/>
      <c r="D21" s="117"/>
      <c r="E21" s="117"/>
      <c r="F21" s="117"/>
      <c r="G21" s="117"/>
      <c r="I21" s="759" t="s">
        <v>26</v>
      </c>
      <c r="J21" s="759"/>
      <c r="K21" s="132"/>
      <c r="L21" s="136">
        <v>1690</v>
      </c>
      <c r="M21" s="136">
        <v>522</v>
      </c>
      <c r="N21" s="136">
        <v>8800</v>
      </c>
      <c r="O21" s="136" t="s">
        <v>522</v>
      </c>
      <c r="P21" s="136" t="s">
        <v>522</v>
      </c>
      <c r="Q21" s="136" t="s">
        <v>522</v>
      </c>
      <c r="R21" s="136">
        <v>29</v>
      </c>
      <c r="S21" s="136">
        <v>129</v>
      </c>
      <c r="T21" s="136">
        <v>37</v>
      </c>
      <c r="Y21" s="121"/>
    </row>
    <row r="22" spans="1:25" ht="15" customHeight="1">
      <c r="A22" s="122"/>
      <c r="B22" s="123"/>
      <c r="C22" s="124"/>
      <c r="D22" s="117"/>
      <c r="E22" s="117"/>
      <c r="F22" s="117"/>
      <c r="G22" s="117"/>
      <c r="I22" s="759" t="s">
        <v>96</v>
      </c>
      <c r="J22" s="759"/>
      <c r="K22" s="132"/>
      <c r="L22" s="136">
        <v>636</v>
      </c>
      <c r="M22" s="345">
        <f>N22/L22*100</f>
        <v>528.3018867924528</v>
      </c>
      <c r="N22" s="136">
        <v>3360</v>
      </c>
      <c r="O22" s="136" t="s">
        <v>121</v>
      </c>
      <c r="P22" s="136" t="s">
        <v>121</v>
      </c>
      <c r="Q22" s="136" t="s">
        <v>121</v>
      </c>
      <c r="R22" s="136">
        <v>77</v>
      </c>
      <c r="S22" s="345">
        <f>T22/R22*100</f>
        <v>272.7272727272727</v>
      </c>
      <c r="T22" s="136">
        <v>210</v>
      </c>
      <c r="Y22" s="121"/>
    </row>
    <row r="23" spans="1:25" ht="15" customHeight="1">
      <c r="A23" s="749" t="s">
        <v>129</v>
      </c>
      <c r="B23" s="750"/>
      <c r="C23" s="124"/>
      <c r="D23" s="117"/>
      <c r="E23" s="117"/>
      <c r="F23" s="117"/>
      <c r="G23" s="117"/>
      <c r="I23" s="760" t="s">
        <v>171</v>
      </c>
      <c r="J23" s="760"/>
      <c r="K23" s="132"/>
      <c r="L23" s="136">
        <v>3530</v>
      </c>
      <c r="M23" s="136">
        <v>557</v>
      </c>
      <c r="N23" s="136">
        <v>19700</v>
      </c>
      <c r="O23" s="136" t="s">
        <v>522</v>
      </c>
      <c r="P23" s="136" t="s">
        <v>522</v>
      </c>
      <c r="Q23" s="136" t="s">
        <v>522</v>
      </c>
      <c r="R23" s="136">
        <v>23</v>
      </c>
      <c r="S23" s="345">
        <f>T23/R23*100</f>
        <v>352.17391304347825</v>
      </c>
      <c r="T23" s="136">
        <v>81</v>
      </c>
      <c r="Y23" s="121"/>
    </row>
    <row r="24" spans="1:25" ht="15" customHeight="1">
      <c r="A24" s="122"/>
      <c r="B24" s="127" t="s">
        <v>130</v>
      </c>
      <c r="C24" s="125">
        <v>18460</v>
      </c>
      <c r="D24" s="126">
        <v>17270</v>
      </c>
      <c r="E24" s="126">
        <v>17383</v>
      </c>
      <c r="F24" s="126">
        <v>14574</v>
      </c>
      <c r="G24" s="126">
        <v>15246</v>
      </c>
      <c r="I24" s="759" t="s">
        <v>172</v>
      </c>
      <c r="J24" s="759"/>
      <c r="K24" s="403"/>
      <c r="L24" s="136">
        <v>1340</v>
      </c>
      <c r="M24" s="345">
        <f>N24/L24*100</f>
        <v>548.5074626865671</v>
      </c>
      <c r="N24" s="136">
        <v>7350</v>
      </c>
      <c r="O24" s="136" t="s">
        <v>522</v>
      </c>
      <c r="P24" s="136" t="s">
        <v>522</v>
      </c>
      <c r="Q24" s="136" t="s">
        <v>522</v>
      </c>
      <c r="R24" s="136">
        <v>118</v>
      </c>
      <c r="S24" s="345">
        <f>T24/R24*100</f>
        <v>243.22033898305085</v>
      </c>
      <c r="T24" s="136">
        <v>287</v>
      </c>
      <c r="Y24" s="121"/>
    </row>
    <row r="25" spans="1:25" ht="15" customHeight="1">
      <c r="A25" s="122"/>
      <c r="B25" s="127" t="s">
        <v>131</v>
      </c>
      <c r="C25" s="125">
        <v>1610</v>
      </c>
      <c r="D25" s="126">
        <v>1510</v>
      </c>
      <c r="E25" s="126">
        <v>1400</v>
      </c>
      <c r="F25" s="126">
        <v>1370</v>
      </c>
      <c r="G25" s="126" t="s">
        <v>125</v>
      </c>
      <c r="I25" s="131"/>
      <c r="J25" s="131"/>
      <c r="K25" s="135"/>
      <c r="L25" s="136"/>
      <c r="M25" s="136"/>
      <c r="N25" s="136"/>
      <c r="O25" s="136"/>
      <c r="P25" s="136"/>
      <c r="Q25" s="136"/>
      <c r="R25" s="136"/>
      <c r="S25" s="136"/>
      <c r="T25" s="136"/>
      <c r="Y25" s="121"/>
    </row>
    <row r="26" spans="1:25" ht="15" customHeight="1">
      <c r="A26" s="122"/>
      <c r="B26" s="127" t="s">
        <v>132</v>
      </c>
      <c r="C26" s="125">
        <v>1100</v>
      </c>
      <c r="D26" s="126">
        <v>817</v>
      </c>
      <c r="E26" s="126">
        <v>995</v>
      </c>
      <c r="F26" s="126">
        <v>548</v>
      </c>
      <c r="G26" s="126">
        <v>688</v>
      </c>
      <c r="I26" s="131"/>
      <c r="J26" s="131"/>
      <c r="K26" s="360"/>
      <c r="L26" s="136"/>
      <c r="M26" s="136"/>
      <c r="N26" s="136"/>
      <c r="O26" s="136"/>
      <c r="P26" s="136"/>
      <c r="Q26" s="136"/>
      <c r="R26" s="136"/>
      <c r="S26" s="136"/>
      <c r="T26" s="136"/>
      <c r="Y26" s="121"/>
    </row>
    <row r="27" spans="1:25" ht="15" customHeight="1">
      <c r="A27" s="122"/>
      <c r="B27" s="127" t="s">
        <v>133</v>
      </c>
      <c r="C27" s="125">
        <v>240</v>
      </c>
      <c r="D27" s="126">
        <v>236</v>
      </c>
      <c r="E27" s="126">
        <v>259</v>
      </c>
      <c r="F27" s="126">
        <v>242</v>
      </c>
      <c r="G27" s="126" t="s">
        <v>125</v>
      </c>
      <c r="I27" s="759" t="s">
        <v>31</v>
      </c>
      <c r="J27" s="759"/>
      <c r="K27" s="360"/>
      <c r="L27" s="136">
        <v>597</v>
      </c>
      <c r="M27" s="136">
        <v>569</v>
      </c>
      <c r="N27" s="136">
        <v>3400</v>
      </c>
      <c r="O27" s="136" t="s">
        <v>522</v>
      </c>
      <c r="P27" s="136" t="s">
        <v>522</v>
      </c>
      <c r="Q27" s="136" t="s">
        <v>522</v>
      </c>
      <c r="R27" s="136">
        <v>75</v>
      </c>
      <c r="S27" s="345">
        <f>T27/R27*100</f>
        <v>140</v>
      </c>
      <c r="T27" s="136">
        <v>105</v>
      </c>
      <c r="V27" s="137"/>
      <c r="Y27" s="121"/>
    </row>
    <row r="28" spans="1:25" ht="15" customHeight="1">
      <c r="A28" s="122"/>
      <c r="B28" s="127" t="s">
        <v>134</v>
      </c>
      <c r="C28" s="125">
        <v>1230</v>
      </c>
      <c r="D28" s="126">
        <v>1200</v>
      </c>
      <c r="E28" s="126">
        <v>917</v>
      </c>
      <c r="F28" s="126">
        <v>944</v>
      </c>
      <c r="G28" s="126" t="s">
        <v>125</v>
      </c>
      <c r="I28" s="134"/>
      <c r="J28" s="134" t="s">
        <v>32</v>
      </c>
      <c r="K28" s="401"/>
      <c r="L28" s="126">
        <v>597</v>
      </c>
      <c r="M28" s="126">
        <v>569</v>
      </c>
      <c r="N28" s="126">
        <v>3400</v>
      </c>
      <c r="O28" s="126" t="s">
        <v>382</v>
      </c>
      <c r="P28" s="126" t="s">
        <v>382</v>
      </c>
      <c r="Q28" s="126" t="s">
        <v>382</v>
      </c>
      <c r="R28" s="126">
        <v>75</v>
      </c>
      <c r="S28" s="126">
        <v>140</v>
      </c>
      <c r="T28" s="126">
        <v>105</v>
      </c>
      <c r="U28" s="137"/>
      <c r="Y28" s="121"/>
    </row>
    <row r="29" spans="1:25" ht="15" customHeight="1">
      <c r="A29" s="122"/>
      <c r="B29" s="127" t="s">
        <v>135</v>
      </c>
      <c r="C29" s="125">
        <v>422</v>
      </c>
      <c r="D29" s="126">
        <v>402</v>
      </c>
      <c r="E29" s="126">
        <v>411</v>
      </c>
      <c r="F29" s="126">
        <v>369</v>
      </c>
      <c r="G29" s="126">
        <v>367</v>
      </c>
      <c r="I29" s="392"/>
      <c r="J29" s="134"/>
      <c r="K29" s="127"/>
      <c r="L29" s="130"/>
      <c r="M29" s="126"/>
      <c r="N29" s="126"/>
      <c r="O29" s="126"/>
      <c r="P29" s="126"/>
      <c r="Q29" s="126"/>
      <c r="R29" s="126"/>
      <c r="S29" s="126"/>
      <c r="T29" s="130"/>
      <c r="Y29" s="121"/>
    </row>
    <row r="30" spans="1:25" ht="15" customHeight="1">
      <c r="A30" s="122"/>
      <c r="B30" s="127" t="s">
        <v>136</v>
      </c>
      <c r="C30" s="125">
        <v>686</v>
      </c>
      <c r="D30" s="126">
        <v>701</v>
      </c>
      <c r="E30" s="126">
        <v>616</v>
      </c>
      <c r="F30" s="126">
        <v>675</v>
      </c>
      <c r="G30" s="126" t="s">
        <v>125</v>
      </c>
      <c r="I30" s="141"/>
      <c r="J30" s="141"/>
      <c r="K30" s="123"/>
      <c r="Y30" s="121"/>
    </row>
    <row r="31" spans="1:25" ht="15" customHeight="1">
      <c r="A31" s="122"/>
      <c r="B31" s="127" t="s">
        <v>137</v>
      </c>
      <c r="C31" s="125">
        <v>3800</v>
      </c>
      <c r="D31" s="126">
        <v>3070</v>
      </c>
      <c r="E31" s="126">
        <v>3360</v>
      </c>
      <c r="F31" s="126">
        <v>2900</v>
      </c>
      <c r="G31" s="126">
        <v>2760</v>
      </c>
      <c r="I31" s="759" t="s">
        <v>33</v>
      </c>
      <c r="J31" s="759"/>
      <c r="K31" s="360"/>
      <c r="L31" s="136">
        <v>248</v>
      </c>
      <c r="M31" s="136">
        <v>557</v>
      </c>
      <c r="N31" s="136">
        <v>1380</v>
      </c>
      <c r="O31" s="136" t="s">
        <v>521</v>
      </c>
      <c r="P31" s="136" t="s">
        <v>521</v>
      </c>
      <c r="Q31" s="136" t="s">
        <v>521</v>
      </c>
      <c r="R31" s="136" t="s">
        <v>521</v>
      </c>
      <c r="S31" s="136" t="s">
        <v>521</v>
      </c>
      <c r="T31" s="136" t="s">
        <v>521</v>
      </c>
      <c r="Y31" s="121"/>
    </row>
    <row r="32" spans="1:25" ht="15" customHeight="1">
      <c r="A32" s="122"/>
      <c r="B32" s="127" t="s">
        <v>138</v>
      </c>
      <c r="C32" s="125">
        <v>3110</v>
      </c>
      <c r="D32" s="126">
        <v>2720</v>
      </c>
      <c r="E32" s="126">
        <v>2560</v>
      </c>
      <c r="F32" s="126">
        <v>2090</v>
      </c>
      <c r="G32" s="126">
        <v>2120</v>
      </c>
      <c r="I32" s="340"/>
      <c r="J32" s="134" t="s">
        <v>34</v>
      </c>
      <c r="K32" s="127"/>
      <c r="L32" s="126">
        <v>248</v>
      </c>
      <c r="M32" s="126">
        <v>557</v>
      </c>
      <c r="N32" s="126">
        <v>1380</v>
      </c>
      <c r="O32" s="126" t="s">
        <v>382</v>
      </c>
      <c r="P32" s="126" t="s">
        <v>382</v>
      </c>
      <c r="Q32" s="126" t="s">
        <v>382</v>
      </c>
      <c r="R32" s="126" t="s">
        <v>382</v>
      </c>
      <c r="S32" s="126" t="s">
        <v>382</v>
      </c>
      <c r="T32" s="338" t="s">
        <v>480</v>
      </c>
      <c r="Y32" s="121"/>
    </row>
    <row r="33" spans="1:25" ht="15" customHeight="1">
      <c r="A33" s="122"/>
      <c r="B33" s="127" t="s">
        <v>139</v>
      </c>
      <c r="C33" s="125">
        <v>709</v>
      </c>
      <c r="D33" s="126">
        <v>686</v>
      </c>
      <c r="E33" s="126">
        <v>659</v>
      </c>
      <c r="F33" s="126">
        <v>461</v>
      </c>
      <c r="G33" s="126">
        <v>476</v>
      </c>
      <c r="I33" s="392"/>
      <c r="J33" s="134"/>
      <c r="K33" s="127"/>
      <c r="L33" s="126"/>
      <c r="M33" s="126"/>
      <c r="N33" s="126"/>
      <c r="O33" s="126"/>
      <c r="P33" s="126"/>
      <c r="Q33" s="126"/>
      <c r="R33" s="126"/>
      <c r="S33" s="126"/>
      <c r="T33" s="126"/>
      <c r="Y33" s="121"/>
    </row>
    <row r="34" spans="1:25" ht="15" customHeight="1">
      <c r="A34" s="122"/>
      <c r="B34" s="127" t="s">
        <v>140</v>
      </c>
      <c r="C34" s="125">
        <v>2015</v>
      </c>
      <c r="D34" s="126">
        <v>2010</v>
      </c>
      <c r="E34" s="126">
        <v>2013</v>
      </c>
      <c r="F34" s="126">
        <v>1751</v>
      </c>
      <c r="G34" s="126">
        <v>1646</v>
      </c>
      <c r="I34" s="141"/>
      <c r="J34" s="141"/>
      <c r="K34" s="123"/>
      <c r="Y34" s="121"/>
    </row>
    <row r="35" spans="1:25" ht="15" customHeight="1">
      <c r="A35" s="122"/>
      <c r="B35" s="127" t="s">
        <v>141</v>
      </c>
      <c r="C35" s="125">
        <v>1300</v>
      </c>
      <c r="D35" s="126">
        <v>1290</v>
      </c>
      <c r="E35" s="126">
        <v>1250</v>
      </c>
      <c r="F35" s="126">
        <v>1280</v>
      </c>
      <c r="G35" s="126">
        <v>1270</v>
      </c>
      <c r="I35" s="759" t="s">
        <v>35</v>
      </c>
      <c r="J35" s="759"/>
      <c r="K35" s="360"/>
      <c r="L35" s="391">
        <v>1273</v>
      </c>
      <c r="M35" s="345">
        <f>N35/L35*100</f>
        <v>528.3582089552239</v>
      </c>
      <c r="N35" s="344">
        <v>6726</v>
      </c>
      <c r="O35" s="136" t="s">
        <v>121</v>
      </c>
      <c r="P35" s="136" t="s">
        <v>121</v>
      </c>
      <c r="Q35" s="136" t="s">
        <v>121</v>
      </c>
      <c r="R35" s="339">
        <v>253</v>
      </c>
      <c r="S35" s="345">
        <f>T35/R35*100</f>
        <v>190.9090909090909</v>
      </c>
      <c r="T35" s="339">
        <v>483</v>
      </c>
      <c r="Y35" s="121"/>
    </row>
    <row r="36" spans="1:25" ht="15" customHeight="1">
      <c r="A36" s="122"/>
      <c r="B36" s="127" t="s">
        <v>142</v>
      </c>
      <c r="C36" s="125">
        <v>2960</v>
      </c>
      <c r="D36" s="126">
        <v>2890</v>
      </c>
      <c r="E36" s="126">
        <v>2520</v>
      </c>
      <c r="F36" s="126">
        <v>2350</v>
      </c>
      <c r="G36" s="126">
        <v>2350</v>
      </c>
      <c r="I36" s="134"/>
      <c r="J36" s="134" t="s">
        <v>36</v>
      </c>
      <c r="K36" s="401"/>
      <c r="L36" s="126">
        <v>1190</v>
      </c>
      <c r="M36" s="138">
        <v>531</v>
      </c>
      <c r="N36" s="138">
        <v>6300</v>
      </c>
      <c r="O36" s="126" t="s">
        <v>121</v>
      </c>
      <c r="P36" s="126" t="s">
        <v>121</v>
      </c>
      <c r="Q36" s="126" t="s">
        <v>121</v>
      </c>
      <c r="R36" s="126">
        <v>109</v>
      </c>
      <c r="S36" s="126">
        <v>206</v>
      </c>
      <c r="T36" s="126">
        <v>225</v>
      </c>
      <c r="Y36" s="121"/>
    </row>
    <row r="37" spans="1:25" ht="15" customHeight="1">
      <c r="A37" s="122"/>
      <c r="B37" s="127" t="s">
        <v>143</v>
      </c>
      <c r="C37" s="125">
        <v>6160</v>
      </c>
      <c r="D37" s="126">
        <v>6150</v>
      </c>
      <c r="E37" s="126">
        <v>5920</v>
      </c>
      <c r="F37" s="126">
        <v>5460</v>
      </c>
      <c r="G37" s="126">
        <v>5400</v>
      </c>
      <c r="I37" s="134"/>
      <c r="J37" s="134" t="s">
        <v>37</v>
      </c>
      <c r="K37" s="127"/>
      <c r="L37" s="126">
        <v>83</v>
      </c>
      <c r="M37" s="138">
        <f>N37/L37*100</f>
        <v>513.2530120481928</v>
      </c>
      <c r="N37" s="138">
        <v>426</v>
      </c>
      <c r="O37" s="126" t="s">
        <v>121</v>
      </c>
      <c r="P37" s="126" t="s">
        <v>121</v>
      </c>
      <c r="Q37" s="126" t="s">
        <v>121</v>
      </c>
      <c r="R37" s="126">
        <v>144</v>
      </c>
      <c r="S37" s="126">
        <v>179</v>
      </c>
      <c r="T37" s="126">
        <v>258</v>
      </c>
      <c r="Y37" s="121"/>
    </row>
    <row r="38" spans="1:25" ht="15" customHeight="1">
      <c r="A38" s="122"/>
      <c r="B38" s="127" t="s">
        <v>144</v>
      </c>
      <c r="C38" s="125">
        <v>3530</v>
      </c>
      <c r="D38" s="126">
        <v>3480</v>
      </c>
      <c r="E38" s="126">
        <v>3250</v>
      </c>
      <c r="F38" s="126">
        <v>3140</v>
      </c>
      <c r="G38" s="126">
        <v>3240</v>
      </c>
      <c r="I38" s="392"/>
      <c r="J38" s="134"/>
      <c r="K38" s="127"/>
      <c r="L38" s="126"/>
      <c r="M38" s="138"/>
      <c r="N38" s="138"/>
      <c r="O38" s="126"/>
      <c r="P38" s="126"/>
      <c r="Q38" s="126"/>
      <c r="R38" s="126"/>
      <c r="S38" s="126"/>
      <c r="T38" s="126"/>
      <c r="Y38" s="121"/>
    </row>
    <row r="39" spans="1:25" ht="15" customHeight="1">
      <c r="A39" s="122"/>
      <c r="B39" s="127" t="s">
        <v>145</v>
      </c>
      <c r="C39" s="125">
        <v>2990</v>
      </c>
      <c r="D39" s="126">
        <v>2630</v>
      </c>
      <c r="E39" s="126">
        <v>2910</v>
      </c>
      <c r="F39" s="126">
        <v>2730</v>
      </c>
      <c r="G39" s="126">
        <v>2810</v>
      </c>
      <c r="I39" s="141"/>
      <c r="J39" s="141"/>
      <c r="K39" s="123"/>
      <c r="Y39" s="121"/>
    </row>
    <row r="40" spans="1:25" ht="15" customHeight="1">
      <c r="A40" s="122"/>
      <c r="B40" s="127" t="s">
        <v>146</v>
      </c>
      <c r="C40" s="125">
        <v>166</v>
      </c>
      <c r="D40" s="126">
        <v>152</v>
      </c>
      <c r="E40" s="126">
        <v>150</v>
      </c>
      <c r="F40" s="126">
        <v>131</v>
      </c>
      <c r="G40" s="126">
        <v>133</v>
      </c>
      <c r="I40" s="759" t="s">
        <v>38</v>
      </c>
      <c r="J40" s="759"/>
      <c r="K40" s="360"/>
      <c r="L40" s="136">
        <f>SUM(L41:L42)</f>
        <v>2770</v>
      </c>
      <c r="M40" s="345">
        <f>N40/L40*100</f>
        <v>509.74729241877253</v>
      </c>
      <c r="N40" s="345">
        <f>SUM(N41:N42)</f>
        <v>14120</v>
      </c>
      <c r="O40" s="136" t="s">
        <v>522</v>
      </c>
      <c r="P40" s="136" t="s">
        <v>522</v>
      </c>
      <c r="Q40" s="136" t="s">
        <v>522</v>
      </c>
      <c r="R40" s="136">
        <f>SUM(R41:R42)</f>
        <v>71</v>
      </c>
      <c r="S40" s="345">
        <f>T40/R40*100</f>
        <v>207.04225352112675</v>
      </c>
      <c r="T40" s="136">
        <f>SUM(T41:T42)</f>
        <v>147</v>
      </c>
      <c r="Y40" s="121"/>
    </row>
    <row r="41" spans="1:25" ht="15" customHeight="1">
      <c r="A41" s="122"/>
      <c r="B41" s="127" t="s">
        <v>147</v>
      </c>
      <c r="C41" s="125">
        <v>191</v>
      </c>
      <c r="D41" s="126">
        <v>163</v>
      </c>
      <c r="E41" s="126">
        <v>160</v>
      </c>
      <c r="F41" s="126">
        <v>147</v>
      </c>
      <c r="G41" s="126" t="s">
        <v>125</v>
      </c>
      <c r="I41" s="134"/>
      <c r="J41" s="134" t="s">
        <v>41</v>
      </c>
      <c r="K41" s="127"/>
      <c r="L41" s="126">
        <v>1770</v>
      </c>
      <c r="M41" s="138">
        <f>N41/L41*100</f>
        <v>503.954802259887</v>
      </c>
      <c r="N41" s="126">
        <v>8920</v>
      </c>
      <c r="O41" s="126" t="s">
        <v>382</v>
      </c>
      <c r="P41" s="126" t="s">
        <v>382</v>
      </c>
      <c r="Q41" s="126" t="s">
        <v>382</v>
      </c>
      <c r="R41" s="126">
        <v>55</v>
      </c>
      <c r="S41" s="126">
        <v>191</v>
      </c>
      <c r="T41" s="126">
        <v>105</v>
      </c>
      <c r="Y41" s="121"/>
    </row>
    <row r="42" spans="1:25" ht="15" customHeight="1">
      <c r="A42" s="122"/>
      <c r="B42" s="127" t="s">
        <v>149</v>
      </c>
      <c r="C42" s="125">
        <v>51</v>
      </c>
      <c r="D42" s="126">
        <v>30</v>
      </c>
      <c r="E42" s="126">
        <v>34</v>
      </c>
      <c r="F42" s="126">
        <v>33</v>
      </c>
      <c r="G42" s="126" t="s">
        <v>125</v>
      </c>
      <c r="I42" s="141"/>
      <c r="J42" s="393" t="s">
        <v>173</v>
      </c>
      <c r="K42" s="127"/>
      <c r="L42" s="126">
        <v>1000</v>
      </c>
      <c r="M42" s="138">
        <f>N42/L42*100</f>
        <v>520</v>
      </c>
      <c r="N42" s="126">
        <v>5200</v>
      </c>
      <c r="O42" s="126" t="s">
        <v>382</v>
      </c>
      <c r="P42" s="126" t="s">
        <v>382</v>
      </c>
      <c r="Q42" s="126" t="s">
        <v>382</v>
      </c>
      <c r="R42" s="126">
        <v>16</v>
      </c>
      <c r="S42" s="126">
        <v>263</v>
      </c>
      <c r="T42" s="126">
        <v>42</v>
      </c>
      <c r="Y42" s="121"/>
    </row>
    <row r="43" spans="1:25" ht="15" customHeight="1">
      <c r="A43" s="122"/>
      <c r="B43" s="127" t="s">
        <v>150</v>
      </c>
      <c r="C43" s="125">
        <v>438</v>
      </c>
      <c r="D43" s="126">
        <v>402</v>
      </c>
      <c r="E43" s="126">
        <v>350</v>
      </c>
      <c r="F43" s="126">
        <v>305</v>
      </c>
      <c r="G43" s="126" t="s">
        <v>125</v>
      </c>
      <c r="I43" s="131"/>
      <c r="J43" s="131"/>
      <c r="K43" s="127"/>
      <c r="L43" s="126"/>
      <c r="M43" s="126"/>
      <c r="N43" s="126"/>
      <c r="O43" s="126"/>
      <c r="P43" s="126"/>
      <c r="Q43" s="126"/>
      <c r="R43" s="126"/>
      <c r="S43" s="126"/>
      <c r="T43" s="126"/>
      <c r="Y43" s="121"/>
    </row>
    <row r="44" spans="1:25" ht="15" customHeight="1">
      <c r="A44" s="122"/>
      <c r="B44" s="127" t="s">
        <v>279</v>
      </c>
      <c r="C44" s="125">
        <v>219</v>
      </c>
      <c r="D44" s="126">
        <v>173</v>
      </c>
      <c r="E44" s="126">
        <v>160</v>
      </c>
      <c r="F44" s="126">
        <v>140</v>
      </c>
      <c r="G44" s="126" t="s">
        <v>125</v>
      </c>
      <c r="I44" s="141"/>
      <c r="J44" s="141"/>
      <c r="K44" s="123"/>
      <c r="Y44" s="121"/>
    </row>
    <row r="45" spans="1:25" ht="15" customHeight="1">
      <c r="A45" s="122"/>
      <c r="B45" s="127" t="s">
        <v>152</v>
      </c>
      <c r="C45" s="125">
        <v>275</v>
      </c>
      <c r="D45" s="126">
        <v>249</v>
      </c>
      <c r="E45" s="126">
        <v>221</v>
      </c>
      <c r="F45" s="126">
        <v>229</v>
      </c>
      <c r="G45" s="126" t="s">
        <v>125</v>
      </c>
      <c r="I45" s="759" t="s">
        <v>46</v>
      </c>
      <c r="J45" s="759"/>
      <c r="K45" s="360"/>
      <c r="L45" s="136">
        <v>1140</v>
      </c>
      <c r="M45" s="345">
        <f>N45/L45*100</f>
        <v>500</v>
      </c>
      <c r="N45" s="136">
        <v>5700</v>
      </c>
      <c r="O45" s="136" t="s">
        <v>522</v>
      </c>
      <c r="P45" s="136" t="s">
        <v>522</v>
      </c>
      <c r="Q45" s="136" t="s">
        <v>522</v>
      </c>
      <c r="R45" s="136">
        <v>6</v>
      </c>
      <c r="S45" s="136">
        <v>69</v>
      </c>
      <c r="T45" s="136">
        <v>4</v>
      </c>
      <c r="Y45" s="121"/>
    </row>
    <row r="46" spans="1:25" ht="15" customHeight="1">
      <c r="A46" s="122"/>
      <c r="B46" s="127" t="s">
        <v>154</v>
      </c>
      <c r="C46" s="125">
        <v>24300</v>
      </c>
      <c r="D46" s="126">
        <v>22100</v>
      </c>
      <c r="E46" s="126">
        <v>20200</v>
      </c>
      <c r="F46" s="126">
        <v>17400</v>
      </c>
      <c r="G46" s="126">
        <v>18700</v>
      </c>
      <c r="I46" s="134"/>
      <c r="J46" s="134" t="s">
        <v>148</v>
      </c>
      <c r="K46" s="127"/>
      <c r="L46" s="126">
        <v>1140</v>
      </c>
      <c r="M46" s="138">
        <f>N46/L46*100</f>
        <v>500</v>
      </c>
      <c r="N46" s="126">
        <v>5700</v>
      </c>
      <c r="O46" s="126" t="s">
        <v>382</v>
      </c>
      <c r="P46" s="126" t="s">
        <v>382</v>
      </c>
      <c r="Q46" s="126" t="s">
        <v>382</v>
      </c>
      <c r="R46" s="126">
        <v>6</v>
      </c>
      <c r="S46" s="126">
        <v>69</v>
      </c>
      <c r="T46" s="126">
        <v>4</v>
      </c>
      <c r="Y46" s="121"/>
    </row>
    <row r="47" spans="1:25" ht="15" customHeight="1">
      <c r="A47" s="122"/>
      <c r="B47" s="127" t="s">
        <v>155</v>
      </c>
      <c r="C47" s="125">
        <v>727</v>
      </c>
      <c r="D47" s="126">
        <v>698</v>
      </c>
      <c r="E47" s="126">
        <v>661</v>
      </c>
      <c r="F47" s="126">
        <v>649</v>
      </c>
      <c r="G47" s="126">
        <v>636</v>
      </c>
      <c r="I47" s="392"/>
      <c r="J47" s="134"/>
      <c r="K47" s="127"/>
      <c r="L47" s="117"/>
      <c r="M47" s="126"/>
      <c r="N47" s="117"/>
      <c r="O47" s="117"/>
      <c r="P47" s="117"/>
      <c r="Q47" s="117"/>
      <c r="R47" s="117"/>
      <c r="S47" s="117"/>
      <c r="T47" s="117"/>
      <c r="Y47" s="121"/>
    </row>
    <row r="48" spans="1:25" ht="15" customHeight="1">
      <c r="A48" s="122"/>
      <c r="B48" s="127" t="s">
        <v>156</v>
      </c>
      <c r="C48" s="125">
        <v>477</v>
      </c>
      <c r="D48" s="126">
        <v>392</v>
      </c>
      <c r="E48" s="126">
        <v>330</v>
      </c>
      <c r="F48" s="126">
        <v>167</v>
      </c>
      <c r="G48" s="126" t="s">
        <v>125</v>
      </c>
      <c r="I48" s="396"/>
      <c r="J48" s="396"/>
      <c r="K48" s="400"/>
      <c r="L48" s="395"/>
      <c r="T48" s="395"/>
      <c r="Y48" s="121"/>
    </row>
    <row r="49" spans="1:25" ht="15" customHeight="1">
      <c r="A49" s="122"/>
      <c r="B49" s="127" t="s">
        <v>157</v>
      </c>
      <c r="C49" s="125">
        <v>766</v>
      </c>
      <c r="D49" s="126">
        <v>789</v>
      </c>
      <c r="E49" s="126">
        <v>952</v>
      </c>
      <c r="F49" s="126">
        <v>657</v>
      </c>
      <c r="G49" s="126">
        <v>808</v>
      </c>
      <c r="I49" s="759" t="s">
        <v>151</v>
      </c>
      <c r="J49" s="759"/>
      <c r="K49" s="135"/>
      <c r="L49" s="136">
        <f>SUM(L50:L51)</f>
        <v>1627</v>
      </c>
      <c r="M49" s="345">
        <f>N49/L49*100</f>
        <v>466.5027658266749</v>
      </c>
      <c r="N49" s="136">
        <f>SUM(N50:N51)</f>
        <v>7590</v>
      </c>
      <c r="O49" s="136" t="s">
        <v>521</v>
      </c>
      <c r="P49" s="136" t="s">
        <v>521</v>
      </c>
      <c r="Q49" s="136" t="s">
        <v>521</v>
      </c>
      <c r="R49" s="136" t="s">
        <v>121</v>
      </c>
      <c r="S49" s="136" t="s">
        <v>121</v>
      </c>
      <c r="T49" s="136" t="s">
        <v>121</v>
      </c>
      <c r="Y49" s="121"/>
    </row>
    <row r="50" spans="1:25" ht="15" customHeight="1">
      <c r="A50" s="122"/>
      <c r="B50" s="127" t="s">
        <v>158</v>
      </c>
      <c r="C50" s="125">
        <v>725</v>
      </c>
      <c r="D50" s="126">
        <v>1720</v>
      </c>
      <c r="E50" s="126">
        <v>769</v>
      </c>
      <c r="F50" s="126">
        <v>1770</v>
      </c>
      <c r="G50" s="126" t="s">
        <v>125</v>
      </c>
      <c r="I50" s="134"/>
      <c r="J50" s="134" t="s">
        <v>51</v>
      </c>
      <c r="K50" s="127"/>
      <c r="L50" s="126">
        <v>587</v>
      </c>
      <c r="M50" s="138">
        <f>N50/L50*100</f>
        <v>466.78023850085174</v>
      </c>
      <c r="N50" s="126">
        <v>2740</v>
      </c>
      <c r="O50" s="126" t="s">
        <v>382</v>
      </c>
      <c r="P50" s="126" t="s">
        <v>382</v>
      </c>
      <c r="Q50" s="126" t="s">
        <v>382</v>
      </c>
      <c r="R50" s="126" t="s">
        <v>382</v>
      </c>
      <c r="S50" s="126" t="s">
        <v>382</v>
      </c>
      <c r="T50" s="126" t="s">
        <v>480</v>
      </c>
      <c r="Y50" s="121"/>
    </row>
    <row r="51" spans="1:25" ht="15" customHeight="1">
      <c r="A51" s="122"/>
      <c r="B51" s="127"/>
      <c r="C51" s="124"/>
      <c r="D51" s="117"/>
      <c r="E51" s="117"/>
      <c r="F51" s="117"/>
      <c r="G51" s="117"/>
      <c r="I51" s="134"/>
      <c r="J51" s="134" t="s">
        <v>153</v>
      </c>
      <c r="K51" s="127"/>
      <c r="L51" s="126">
        <v>1040</v>
      </c>
      <c r="M51" s="138">
        <f>N51/L51*100</f>
        <v>466.3461538461538</v>
      </c>
      <c r="N51" s="126">
        <v>4850</v>
      </c>
      <c r="O51" s="126" t="s">
        <v>382</v>
      </c>
      <c r="P51" s="126" t="s">
        <v>382</v>
      </c>
      <c r="Q51" s="126" t="s">
        <v>382</v>
      </c>
      <c r="R51" s="126" t="s">
        <v>121</v>
      </c>
      <c r="S51" s="126" t="s">
        <v>121</v>
      </c>
      <c r="T51" s="126" t="s">
        <v>121</v>
      </c>
      <c r="Y51" s="121"/>
    </row>
    <row r="52" spans="1:25" ht="15" customHeight="1">
      <c r="A52" s="122"/>
      <c r="B52" s="127"/>
      <c r="C52" s="124"/>
      <c r="D52" s="117"/>
      <c r="E52" s="117"/>
      <c r="F52" s="117"/>
      <c r="G52" s="117"/>
      <c r="I52" s="397"/>
      <c r="J52" s="398"/>
      <c r="K52" s="394"/>
      <c r="L52" s="390"/>
      <c r="M52" s="140"/>
      <c r="N52" s="390"/>
      <c r="O52" s="390"/>
      <c r="P52" s="390"/>
      <c r="Q52" s="390"/>
      <c r="R52" s="390"/>
      <c r="S52" s="390"/>
      <c r="T52" s="390"/>
      <c r="Y52" s="121"/>
    </row>
    <row r="53" spans="1:25" ht="15" customHeight="1">
      <c r="A53" s="749" t="s">
        <v>159</v>
      </c>
      <c r="B53" s="750"/>
      <c r="C53" s="124"/>
      <c r="D53" s="117"/>
      <c r="E53" s="117"/>
      <c r="F53" s="117"/>
      <c r="G53" s="117"/>
      <c r="Q53" s="126"/>
      <c r="R53" s="126"/>
      <c r="S53" s="126"/>
      <c r="T53" s="126"/>
      <c r="Y53" s="121"/>
    </row>
    <row r="54" spans="1:25" ht="15" customHeight="1">
      <c r="A54" s="122"/>
      <c r="B54" s="127" t="s">
        <v>160</v>
      </c>
      <c r="C54" s="125">
        <v>1080</v>
      </c>
      <c r="D54" s="126">
        <v>889</v>
      </c>
      <c r="E54" s="126">
        <v>1070</v>
      </c>
      <c r="F54" s="126">
        <v>666</v>
      </c>
      <c r="G54" s="126">
        <v>858</v>
      </c>
      <c r="I54" s="115" t="s">
        <v>357</v>
      </c>
      <c r="J54" s="399"/>
      <c r="K54" s="399"/>
      <c r="L54" s="126"/>
      <c r="M54" s="126"/>
      <c r="N54" s="126"/>
      <c r="O54" s="126"/>
      <c r="P54" s="126"/>
      <c r="Q54" s="126"/>
      <c r="R54" s="126"/>
      <c r="S54" s="126"/>
      <c r="T54" s="126"/>
      <c r="Y54" s="121"/>
    </row>
    <row r="55" spans="1:25" ht="15" customHeight="1">
      <c r="A55" s="122"/>
      <c r="B55" s="127" t="s">
        <v>161</v>
      </c>
      <c r="C55" s="125">
        <v>1660</v>
      </c>
      <c r="D55" s="126">
        <v>1540</v>
      </c>
      <c r="E55" s="126">
        <v>1470</v>
      </c>
      <c r="F55" s="126">
        <v>1250</v>
      </c>
      <c r="G55" s="126">
        <v>1360</v>
      </c>
      <c r="I55" s="115" t="s">
        <v>174</v>
      </c>
      <c r="J55" s="141"/>
      <c r="K55" s="141"/>
      <c r="L55" s="126"/>
      <c r="M55" s="126"/>
      <c r="N55" s="126"/>
      <c r="O55" s="126"/>
      <c r="P55" s="126"/>
      <c r="Q55" s="126"/>
      <c r="R55" s="126"/>
      <c r="S55" s="126"/>
      <c r="T55" s="126"/>
      <c r="Y55" s="121"/>
    </row>
    <row r="56" spans="1:25" ht="15" customHeight="1">
      <c r="A56" s="122"/>
      <c r="B56" s="127" t="s">
        <v>162</v>
      </c>
      <c r="C56" s="125">
        <v>4570</v>
      </c>
      <c r="D56" s="126">
        <v>4830</v>
      </c>
      <c r="E56" s="126">
        <v>4440</v>
      </c>
      <c r="F56" s="126">
        <v>4210</v>
      </c>
      <c r="G56" s="126">
        <v>4490</v>
      </c>
      <c r="I56" s="399"/>
      <c r="J56" s="141"/>
      <c r="K56" s="141"/>
      <c r="L56" s="126"/>
      <c r="M56" s="126"/>
      <c r="N56" s="126"/>
      <c r="O56" s="126"/>
      <c r="P56" s="126"/>
      <c r="Q56" s="126"/>
      <c r="R56" s="126"/>
      <c r="S56" s="126"/>
      <c r="T56" s="126"/>
      <c r="Y56" s="121"/>
    </row>
    <row r="57" spans="1:25" ht="15" customHeight="1">
      <c r="A57" s="122"/>
      <c r="B57" s="127" t="s">
        <v>163</v>
      </c>
      <c r="C57" s="125">
        <v>145</v>
      </c>
      <c r="D57" s="126">
        <v>114</v>
      </c>
      <c r="E57" s="126">
        <v>138</v>
      </c>
      <c r="F57" s="126">
        <v>104</v>
      </c>
      <c r="G57" s="126" t="s">
        <v>125</v>
      </c>
      <c r="Y57" s="121"/>
    </row>
    <row r="58" spans="1:25" ht="15" customHeight="1">
      <c r="A58" s="122"/>
      <c r="B58" s="127" t="s">
        <v>164</v>
      </c>
      <c r="C58" s="125">
        <v>321</v>
      </c>
      <c r="D58" s="126">
        <v>275</v>
      </c>
      <c r="E58" s="126">
        <v>277</v>
      </c>
      <c r="F58" s="126">
        <v>265</v>
      </c>
      <c r="G58" s="126" t="s">
        <v>125</v>
      </c>
      <c r="Y58" s="121"/>
    </row>
    <row r="59" spans="1:25" ht="15" customHeight="1">
      <c r="A59" s="122"/>
      <c r="B59" s="127" t="s">
        <v>165</v>
      </c>
      <c r="C59" s="125">
        <v>1270</v>
      </c>
      <c r="D59" s="126">
        <v>1200</v>
      </c>
      <c r="E59" s="126">
        <v>1480</v>
      </c>
      <c r="F59" s="126">
        <v>1070</v>
      </c>
      <c r="G59" s="126">
        <v>1290</v>
      </c>
      <c r="Y59" s="121"/>
    </row>
    <row r="60" spans="1:25" ht="15" customHeight="1">
      <c r="A60" s="122"/>
      <c r="B60" s="127" t="s">
        <v>166</v>
      </c>
      <c r="C60" s="125">
        <v>201</v>
      </c>
      <c r="D60" s="126">
        <v>197</v>
      </c>
      <c r="E60" s="126">
        <v>136</v>
      </c>
      <c r="F60" s="126">
        <v>135</v>
      </c>
      <c r="G60" s="126">
        <v>132</v>
      </c>
      <c r="Y60" s="121"/>
    </row>
    <row r="61" spans="1:25" ht="15" customHeight="1">
      <c r="A61" s="122"/>
      <c r="B61" s="127" t="s">
        <v>167</v>
      </c>
      <c r="C61" s="125">
        <v>165</v>
      </c>
      <c r="D61" s="126">
        <v>132</v>
      </c>
      <c r="E61" s="126">
        <v>164</v>
      </c>
      <c r="F61" s="126">
        <v>107</v>
      </c>
      <c r="G61" s="126" t="s">
        <v>125</v>
      </c>
      <c r="Y61" s="121"/>
    </row>
    <row r="62" spans="1:25" ht="15" customHeight="1">
      <c r="A62" s="122"/>
      <c r="B62" s="127"/>
      <c r="C62" s="124"/>
      <c r="D62" s="117"/>
      <c r="E62" s="117"/>
      <c r="F62" s="117"/>
      <c r="G62" s="117"/>
      <c r="Y62" s="121"/>
    </row>
    <row r="63" spans="1:25" ht="15" customHeight="1">
      <c r="A63" s="122"/>
      <c r="B63" s="127"/>
      <c r="C63" s="124"/>
      <c r="D63" s="117"/>
      <c r="E63" s="117"/>
      <c r="F63" s="117"/>
      <c r="G63" s="117"/>
      <c r="Y63" s="121"/>
    </row>
    <row r="64" spans="1:25" ht="15" customHeight="1">
      <c r="A64" s="749" t="s">
        <v>168</v>
      </c>
      <c r="B64" s="750"/>
      <c r="C64" s="124"/>
      <c r="D64" s="117"/>
      <c r="E64" s="117"/>
      <c r="F64" s="117"/>
      <c r="G64" s="117"/>
      <c r="V64" s="137"/>
      <c r="W64" s="137"/>
      <c r="Y64" s="121"/>
    </row>
    <row r="65" spans="1:25" ht="15" customHeight="1">
      <c r="A65" s="122"/>
      <c r="B65" s="127" t="s">
        <v>169</v>
      </c>
      <c r="C65" s="125">
        <v>894</v>
      </c>
      <c r="D65" s="126">
        <v>738</v>
      </c>
      <c r="E65" s="126">
        <v>717</v>
      </c>
      <c r="F65" s="126">
        <v>587</v>
      </c>
      <c r="G65" s="126" t="s">
        <v>125</v>
      </c>
      <c r="I65" s="137"/>
      <c r="J65" s="141"/>
      <c r="K65" s="141"/>
      <c r="L65" s="126"/>
      <c r="M65" s="126"/>
      <c r="N65" s="126"/>
      <c r="O65" s="136"/>
      <c r="P65" s="136"/>
      <c r="Q65" s="136"/>
      <c r="R65" s="126"/>
      <c r="S65" s="126"/>
      <c r="T65" s="126"/>
      <c r="Y65" s="121"/>
    </row>
    <row r="66" spans="1:25" ht="15" customHeight="1">
      <c r="A66" s="142"/>
      <c r="B66" s="143" t="s">
        <v>170</v>
      </c>
      <c r="C66" s="139" t="s">
        <v>125</v>
      </c>
      <c r="D66" s="140">
        <v>4</v>
      </c>
      <c r="E66" s="140">
        <v>2</v>
      </c>
      <c r="F66" s="140">
        <v>2</v>
      </c>
      <c r="G66" s="140" t="s">
        <v>125</v>
      </c>
      <c r="Y66" s="121"/>
    </row>
    <row r="67" spans="1:25" ht="15" customHeight="1">
      <c r="A67" s="122" t="s">
        <v>356</v>
      </c>
      <c r="B67" s="141"/>
      <c r="C67" s="126"/>
      <c r="D67" s="126"/>
      <c r="E67" s="126"/>
      <c r="F67" s="126"/>
      <c r="G67" s="126"/>
      <c r="Y67" s="121"/>
    </row>
    <row r="68" spans="1:25" ht="15" customHeight="1">
      <c r="A68" s="115" t="s">
        <v>174</v>
      </c>
      <c r="Y68" s="121"/>
    </row>
    <row r="69" spans="21:28" ht="15" customHeight="1">
      <c r="U69" s="137"/>
      <c r="V69" s="137"/>
      <c r="W69" s="137"/>
      <c r="X69" s="137"/>
      <c r="Y69" s="121"/>
      <c r="Z69" s="137"/>
      <c r="AA69" s="137"/>
      <c r="AB69" s="137"/>
    </row>
    <row r="70" ht="15" customHeight="1">
      <c r="Y70" s="121"/>
    </row>
    <row r="71" ht="15" customHeight="1">
      <c r="Y71" s="121"/>
    </row>
    <row r="72" ht="14.25">
      <c r="Y72" s="121"/>
    </row>
    <row r="73" ht="14.25">
      <c r="Y73" s="121"/>
    </row>
    <row r="74" ht="14.25">
      <c r="Y74" s="121"/>
    </row>
    <row r="75" ht="14.25">
      <c r="Y75" s="121"/>
    </row>
    <row r="76" ht="14.25">
      <c r="Y76" s="121"/>
    </row>
    <row r="77" ht="14.25">
      <c r="Y77" s="121"/>
    </row>
  </sheetData>
  <sheetProtection/>
  <mergeCells count="45">
    <mergeCell ref="I35:J35"/>
    <mergeCell ref="I40:J40"/>
    <mergeCell ref="I45:J45"/>
    <mergeCell ref="I49:J49"/>
    <mergeCell ref="I9:K9"/>
    <mergeCell ref="I10:K10"/>
    <mergeCell ref="I11:K11"/>
    <mergeCell ref="I12:K12"/>
    <mergeCell ref="I15:J15"/>
    <mergeCell ref="I16:J16"/>
    <mergeCell ref="M5:M6"/>
    <mergeCell ref="I4:K6"/>
    <mergeCell ref="T5:T6"/>
    <mergeCell ref="N5:N6"/>
    <mergeCell ref="O5:O6"/>
    <mergeCell ref="S5:S6"/>
    <mergeCell ref="R5:R6"/>
    <mergeCell ref="Q5:Q6"/>
    <mergeCell ref="A2:G2"/>
    <mergeCell ref="I2:T2"/>
    <mergeCell ref="A4:B4"/>
    <mergeCell ref="L4:N4"/>
    <mergeCell ref="O4:Q4"/>
    <mergeCell ref="R4:T4"/>
    <mergeCell ref="S3:T3"/>
    <mergeCell ref="P5:P6"/>
    <mergeCell ref="I31:J31"/>
    <mergeCell ref="I21:J21"/>
    <mergeCell ref="I22:J22"/>
    <mergeCell ref="I23:J23"/>
    <mergeCell ref="I24:J24"/>
    <mergeCell ref="I27:J27"/>
    <mergeCell ref="I18:J18"/>
    <mergeCell ref="I19:J19"/>
    <mergeCell ref="I20:J20"/>
    <mergeCell ref="A8:B8"/>
    <mergeCell ref="A5:B5"/>
    <mergeCell ref="I8:K8"/>
    <mergeCell ref="L5:L6"/>
    <mergeCell ref="A53:B53"/>
    <mergeCell ref="A64:B64"/>
    <mergeCell ref="A18:B18"/>
    <mergeCell ref="A13:B13"/>
    <mergeCell ref="A23:B23"/>
    <mergeCell ref="I17:J17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="70" zoomScaleNormal="70" zoomScalePageLayoutView="0" workbookViewId="0" topLeftCell="G1">
      <selection activeCell="V1" sqref="V1"/>
    </sheetView>
  </sheetViews>
  <sheetFormatPr defaultColWidth="10.625" defaultRowHeight="13.5"/>
  <cols>
    <col min="1" max="1" width="6.125" style="146" customWidth="1"/>
    <col min="2" max="2" width="6.375" style="146" bestFit="1" customWidth="1"/>
    <col min="3" max="3" width="4.25390625" style="146" bestFit="1" customWidth="1"/>
    <col min="4" max="9" width="13.625" style="146" customWidth="1"/>
    <col min="10" max="10" width="10.625" style="146" customWidth="1"/>
    <col min="11" max="11" width="5.875" style="161" customWidth="1"/>
    <col min="12" max="12" width="7.75390625" style="161" customWidth="1"/>
    <col min="13" max="13" width="7.00390625" style="161" customWidth="1"/>
    <col min="14" max="14" width="26.00390625" style="161" customWidth="1"/>
    <col min="15" max="15" width="2.125" style="161" customWidth="1"/>
    <col min="16" max="16" width="9.625" style="161" bestFit="1" customWidth="1"/>
    <col min="17" max="22" width="14.625" style="161" customWidth="1"/>
    <col min="23" max="16384" width="10.625" style="146" customWidth="1"/>
  </cols>
  <sheetData>
    <row r="1" spans="1:22" s="144" customFormat="1" ht="19.5" customHeight="1">
      <c r="A1" s="145" t="s">
        <v>267</v>
      </c>
      <c r="B1" s="234"/>
      <c r="K1" s="221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95" t="s">
        <v>254</v>
      </c>
    </row>
    <row r="2" spans="1:22" ht="24" customHeight="1">
      <c r="A2" s="820" t="s">
        <v>319</v>
      </c>
      <c r="B2" s="820"/>
      <c r="C2" s="820"/>
      <c r="D2" s="820"/>
      <c r="E2" s="820"/>
      <c r="F2" s="820"/>
      <c r="G2" s="820"/>
      <c r="H2" s="820"/>
      <c r="I2" s="820"/>
      <c r="K2" s="784" t="s">
        <v>193</v>
      </c>
      <c r="L2" s="784"/>
      <c r="M2" s="784"/>
      <c r="N2" s="784"/>
      <c r="O2" s="784"/>
      <c r="P2" s="784"/>
      <c r="Q2" s="784"/>
      <c r="R2" s="784"/>
      <c r="S2" s="784"/>
      <c r="T2" s="784"/>
      <c r="U2" s="784"/>
      <c r="V2" s="784"/>
    </row>
    <row r="3" spans="3:22" ht="21" customHeight="1" thickBot="1">
      <c r="C3" s="147"/>
      <c r="D3" s="148"/>
      <c r="E3" s="149"/>
      <c r="F3" s="149"/>
      <c r="G3" s="149"/>
      <c r="H3" s="149"/>
      <c r="I3" s="149"/>
      <c r="K3" s="785" t="s">
        <v>323</v>
      </c>
      <c r="L3" s="786"/>
      <c r="M3" s="786"/>
      <c r="N3" s="786"/>
      <c r="O3" s="786"/>
      <c r="P3" s="786"/>
      <c r="Q3" s="786"/>
      <c r="R3" s="786"/>
      <c r="S3" s="786"/>
      <c r="T3" s="786"/>
      <c r="U3" s="786"/>
      <c r="V3" s="786"/>
    </row>
    <row r="4" spans="1:9" ht="27.75" customHeight="1" thickBot="1">
      <c r="A4" s="801" t="s">
        <v>412</v>
      </c>
      <c r="B4" s="801"/>
      <c r="C4" s="802"/>
      <c r="D4" s="813" t="s">
        <v>188</v>
      </c>
      <c r="E4" s="874"/>
      <c r="F4" s="288" t="s">
        <v>175</v>
      </c>
      <c r="G4" s="288" t="s">
        <v>176</v>
      </c>
      <c r="H4" s="288" t="s">
        <v>177</v>
      </c>
      <c r="I4" s="280" t="s">
        <v>178</v>
      </c>
    </row>
    <row r="5" spans="1:22" ht="27.75" customHeight="1">
      <c r="A5" s="803"/>
      <c r="B5" s="803"/>
      <c r="C5" s="804"/>
      <c r="D5" s="875" t="s">
        <v>179</v>
      </c>
      <c r="E5" s="876"/>
      <c r="F5" s="409" t="s">
        <v>179</v>
      </c>
      <c r="G5" s="409" t="s">
        <v>179</v>
      </c>
      <c r="H5" s="409" t="s">
        <v>180</v>
      </c>
      <c r="I5" s="410" t="s">
        <v>180</v>
      </c>
      <c r="K5" s="787" t="s">
        <v>191</v>
      </c>
      <c r="L5" s="788"/>
      <c r="M5" s="788"/>
      <c r="N5" s="789"/>
      <c r="O5" s="414"/>
      <c r="P5" s="797" t="s">
        <v>194</v>
      </c>
      <c r="Q5" s="793" t="s">
        <v>321</v>
      </c>
      <c r="R5" s="794"/>
      <c r="S5" s="795"/>
      <c r="T5" s="796" t="s">
        <v>322</v>
      </c>
      <c r="U5" s="794"/>
      <c r="V5" s="794"/>
    </row>
    <row r="6" spans="1:22" ht="27.75" customHeight="1">
      <c r="A6" s="146" t="s">
        <v>64</v>
      </c>
      <c r="B6" s="279" t="s">
        <v>303</v>
      </c>
      <c r="C6" s="235" t="s">
        <v>65</v>
      </c>
      <c r="D6" s="411"/>
      <c r="E6" s="412">
        <v>6070</v>
      </c>
      <c r="F6" s="152">
        <v>4180</v>
      </c>
      <c r="G6" s="152">
        <v>39800</v>
      </c>
      <c r="H6" s="152">
        <v>2190</v>
      </c>
      <c r="I6" s="152" t="s">
        <v>181</v>
      </c>
      <c r="K6" s="790"/>
      <c r="L6" s="791"/>
      <c r="M6" s="791"/>
      <c r="N6" s="792"/>
      <c r="O6" s="415"/>
      <c r="P6" s="798"/>
      <c r="Q6" s="162" t="s">
        <v>195</v>
      </c>
      <c r="R6" s="163" t="s">
        <v>196</v>
      </c>
      <c r="S6" s="164" t="s">
        <v>197</v>
      </c>
      <c r="T6" s="163" t="s">
        <v>195</v>
      </c>
      <c r="U6" s="163" t="s">
        <v>196</v>
      </c>
      <c r="V6" s="164" t="s">
        <v>197</v>
      </c>
    </row>
    <row r="7" spans="2:22" ht="27.75" customHeight="1">
      <c r="B7" s="279" t="s">
        <v>315</v>
      </c>
      <c r="C7" s="235"/>
      <c r="D7" s="408"/>
      <c r="E7" s="152">
        <v>5990</v>
      </c>
      <c r="F7" s="152">
        <v>4000</v>
      </c>
      <c r="G7" s="152">
        <v>37900</v>
      </c>
      <c r="H7" s="152">
        <v>1836</v>
      </c>
      <c r="I7" s="152" t="s">
        <v>181</v>
      </c>
      <c r="K7" s="852" t="s">
        <v>328</v>
      </c>
      <c r="L7" s="841" t="s">
        <v>501</v>
      </c>
      <c r="M7" s="842"/>
      <c r="N7" s="843"/>
      <c r="O7" s="416"/>
      <c r="P7" s="428" t="s">
        <v>199</v>
      </c>
      <c r="Q7" s="165">
        <v>6915</v>
      </c>
      <c r="R7" s="165">
        <v>467</v>
      </c>
      <c r="S7" s="165">
        <v>72</v>
      </c>
      <c r="T7" s="166">
        <v>6935</v>
      </c>
      <c r="U7" s="167">
        <v>470</v>
      </c>
      <c r="V7" s="167">
        <v>72</v>
      </c>
    </row>
    <row r="8" spans="2:22" ht="27.75" customHeight="1">
      <c r="B8" s="279" t="s">
        <v>316</v>
      </c>
      <c r="C8" s="235"/>
      <c r="D8" s="408"/>
      <c r="E8" s="152">
        <v>6050</v>
      </c>
      <c r="F8" s="152">
        <v>3930</v>
      </c>
      <c r="G8" s="152">
        <v>37500</v>
      </c>
      <c r="H8" s="152">
        <v>1628</v>
      </c>
      <c r="I8" s="152" t="s">
        <v>181</v>
      </c>
      <c r="K8" s="853"/>
      <c r="L8" s="844" t="s">
        <v>200</v>
      </c>
      <c r="M8" s="799" t="s">
        <v>499</v>
      </c>
      <c r="N8" s="800"/>
      <c r="O8" s="417"/>
      <c r="P8" s="429" t="s">
        <v>202</v>
      </c>
      <c r="Q8" s="168">
        <v>3890</v>
      </c>
      <c r="R8" s="168">
        <v>2775</v>
      </c>
      <c r="S8" s="168">
        <v>2316</v>
      </c>
      <c r="T8" s="169">
        <v>3976</v>
      </c>
      <c r="U8" s="168">
        <v>3051</v>
      </c>
      <c r="V8" s="170">
        <v>2358</v>
      </c>
    </row>
    <row r="9" spans="2:22" ht="27.75" customHeight="1">
      <c r="B9" s="279" t="s">
        <v>317</v>
      </c>
      <c r="C9" s="235"/>
      <c r="D9" s="408"/>
      <c r="E9" s="152">
        <v>5830</v>
      </c>
      <c r="F9" s="152">
        <v>3690</v>
      </c>
      <c r="G9" s="152">
        <v>37100</v>
      </c>
      <c r="H9" s="152">
        <v>1623</v>
      </c>
      <c r="I9" s="152" t="s">
        <v>181</v>
      </c>
      <c r="K9" s="853"/>
      <c r="L9" s="845"/>
      <c r="M9" s="799" t="s">
        <v>498</v>
      </c>
      <c r="N9" s="800"/>
      <c r="O9" s="417"/>
      <c r="P9" s="429" t="s">
        <v>255</v>
      </c>
      <c r="Q9" s="168">
        <v>2628</v>
      </c>
      <c r="R9" s="168">
        <v>1905</v>
      </c>
      <c r="S9" s="168">
        <v>1644</v>
      </c>
      <c r="T9" s="169">
        <v>2741</v>
      </c>
      <c r="U9" s="168">
        <v>2019</v>
      </c>
      <c r="V9" s="170">
        <v>1717</v>
      </c>
    </row>
    <row r="10" spans="1:22" ht="27.75" customHeight="1">
      <c r="A10" s="349"/>
      <c r="B10" s="350" t="s">
        <v>318</v>
      </c>
      <c r="C10" s="351"/>
      <c r="D10" s="413"/>
      <c r="E10" s="352">
        <v>5610</v>
      </c>
      <c r="F10" s="352">
        <v>3530</v>
      </c>
      <c r="G10" s="352" t="s">
        <v>268</v>
      </c>
      <c r="H10" s="352" t="s">
        <v>268</v>
      </c>
      <c r="I10" s="353" t="s">
        <v>181</v>
      </c>
      <c r="K10" s="853"/>
      <c r="L10" s="845"/>
      <c r="M10" s="805" t="s">
        <v>500</v>
      </c>
      <c r="N10" s="800"/>
      <c r="O10" s="417"/>
      <c r="P10" s="429" t="s">
        <v>192</v>
      </c>
      <c r="Q10" s="168">
        <v>1262</v>
      </c>
      <c r="R10" s="168">
        <v>870</v>
      </c>
      <c r="S10" s="168">
        <v>672</v>
      </c>
      <c r="T10" s="169">
        <v>1235</v>
      </c>
      <c r="U10" s="168">
        <v>1032</v>
      </c>
      <c r="V10" s="170">
        <v>641</v>
      </c>
    </row>
    <row r="11" spans="2:22" ht="27.75" customHeight="1">
      <c r="B11" s="302" t="s">
        <v>361</v>
      </c>
      <c r="C11" s="877" t="s">
        <v>358</v>
      </c>
      <c r="D11" s="877"/>
      <c r="E11" s="877"/>
      <c r="F11" s="877"/>
      <c r="G11" s="286"/>
      <c r="H11" s="149"/>
      <c r="I11" s="147"/>
      <c r="K11" s="853"/>
      <c r="L11" s="292" t="s">
        <v>256</v>
      </c>
      <c r="M11" s="850" t="s">
        <v>502</v>
      </c>
      <c r="N11" s="851"/>
      <c r="O11" s="418"/>
      <c r="P11" s="429" t="s">
        <v>192</v>
      </c>
      <c r="Q11" s="169">
        <v>29</v>
      </c>
      <c r="R11" s="168">
        <v>40</v>
      </c>
      <c r="S11" s="294">
        <v>2</v>
      </c>
      <c r="T11" s="169">
        <v>35</v>
      </c>
      <c r="U11" s="168">
        <v>66</v>
      </c>
      <c r="V11" s="168">
        <v>2</v>
      </c>
    </row>
    <row r="12" spans="2:22" ht="27.75" customHeight="1">
      <c r="B12" s="287" t="s">
        <v>359</v>
      </c>
      <c r="C12" s="878" t="s">
        <v>360</v>
      </c>
      <c r="D12" s="878"/>
      <c r="E12" s="878"/>
      <c r="F12" s="878"/>
      <c r="G12" s="878"/>
      <c r="I12" s="153"/>
      <c r="K12" s="853"/>
      <c r="L12" s="817" t="s">
        <v>365</v>
      </c>
      <c r="M12" s="799" t="s">
        <v>503</v>
      </c>
      <c r="N12" s="800"/>
      <c r="O12" s="417"/>
      <c r="P12" s="429" t="s">
        <v>192</v>
      </c>
      <c r="Q12" s="168">
        <v>24</v>
      </c>
      <c r="R12" s="168">
        <v>46</v>
      </c>
      <c r="S12" s="168">
        <v>1</v>
      </c>
      <c r="T12" s="169">
        <v>30</v>
      </c>
      <c r="U12" s="170">
        <v>66</v>
      </c>
      <c r="V12" s="170">
        <v>2</v>
      </c>
    </row>
    <row r="13" spans="9:22" ht="27.75" customHeight="1">
      <c r="I13" s="147"/>
      <c r="K13" s="853"/>
      <c r="L13" s="818"/>
      <c r="M13" s="799" t="s">
        <v>500</v>
      </c>
      <c r="N13" s="800"/>
      <c r="O13" s="417"/>
      <c r="P13" s="429" t="s">
        <v>192</v>
      </c>
      <c r="Q13" s="168">
        <v>5</v>
      </c>
      <c r="R13" s="222">
        <v>-6</v>
      </c>
      <c r="S13" s="168">
        <v>1</v>
      </c>
      <c r="T13" s="169">
        <v>5</v>
      </c>
      <c r="U13" s="168">
        <v>0</v>
      </c>
      <c r="V13" s="170">
        <v>0</v>
      </c>
    </row>
    <row r="14" spans="9:22" ht="27.75" customHeight="1">
      <c r="I14" s="147"/>
      <c r="K14" s="853"/>
      <c r="L14" s="819" t="s">
        <v>207</v>
      </c>
      <c r="M14" s="799" t="s">
        <v>502</v>
      </c>
      <c r="N14" s="800"/>
      <c r="O14" s="417"/>
      <c r="P14" s="429" t="s">
        <v>192</v>
      </c>
      <c r="Q14" s="168">
        <v>2491</v>
      </c>
      <c r="R14" s="168">
        <v>3586</v>
      </c>
      <c r="S14" s="168">
        <v>5203</v>
      </c>
      <c r="T14" s="169">
        <v>2449</v>
      </c>
      <c r="U14" s="168">
        <v>3522</v>
      </c>
      <c r="V14" s="170">
        <v>4948</v>
      </c>
    </row>
    <row r="15" spans="9:22" ht="27.75" customHeight="1">
      <c r="I15" s="147"/>
      <c r="K15" s="853"/>
      <c r="L15" s="819"/>
      <c r="M15" s="799" t="s">
        <v>503</v>
      </c>
      <c r="N15" s="800"/>
      <c r="O15" s="417"/>
      <c r="P15" s="429" t="s">
        <v>192</v>
      </c>
      <c r="Q15" s="168">
        <v>250</v>
      </c>
      <c r="R15" s="168">
        <v>319</v>
      </c>
      <c r="S15" s="168">
        <v>287</v>
      </c>
      <c r="T15" s="169">
        <v>258</v>
      </c>
      <c r="U15" s="168">
        <v>325</v>
      </c>
      <c r="V15" s="170">
        <v>254</v>
      </c>
    </row>
    <row r="16" spans="1:22" ht="27.75" customHeight="1">
      <c r="A16" s="820" t="s">
        <v>269</v>
      </c>
      <c r="B16" s="820"/>
      <c r="C16" s="820"/>
      <c r="D16" s="820"/>
      <c r="E16" s="820"/>
      <c r="F16" s="820"/>
      <c r="G16" s="820"/>
      <c r="H16" s="820"/>
      <c r="I16" s="820"/>
      <c r="K16" s="853"/>
      <c r="L16" s="819"/>
      <c r="M16" s="799" t="s">
        <v>500</v>
      </c>
      <c r="N16" s="800"/>
      <c r="O16" s="417"/>
      <c r="P16" s="429" t="s">
        <v>192</v>
      </c>
      <c r="Q16" s="170">
        <v>2241</v>
      </c>
      <c r="R16" s="170">
        <v>3267</v>
      </c>
      <c r="S16" s="170">
        <v>4916</v>
      </c>
      <c r="T16" s="171">
        <v>2191</v>
      </c>
      <c r="U16" s="168">
        <v>3197</v>
      </c>
      <c r="V16" s="170">
        <v>4694</v>
      </c>
    </row>
    <row r="17" spans="11:22" ht="27.75" customHeight="1" thickBot="1">
      <c r="K17" s="853"/>
      <c r="L17" s="799" t="s">
        <v>513</v>
      </c>
      <c r="M17" s="805"/>
      <c r="N17" s="800"/>
      <c r="O17" s="419"/>
      <c r="P17" s="430" t="s">
        <v>192</v>
      </c>
      <c r="Q17" s="170">
        <v>1575</v>
      </c>
      <c r="R17" s="170">
        <v>1705</v>
      </c>
      <c r="S17" s="170">
        <v>1896</v>
      </c>
      <c r="T17" s="171">
        <v>1598</v>
      </c>
      <c r="U17" s="168">
        <v>1547</v>
      </c>
      <c r="V17" s="170">
        <v>1894</v>
      </c>
    </row>
    <row r="18" spans="1:22" ht="27.75" customHeight="1">
      <c r="A18" s="801" t="s">
        <v>187</v>
      </c>
      <c r="B18" s="801"/>
      <c r="C18" s="802"/>
      <c r="D18" s="813" t="s">
        <v>270</v>
      </c>
      <c r="E18" s="814"/>
      <c r="F18" s="813" t="s">
        <v>271</v>
      </c>
      <c r="G18" s="814"/>
      <c r="H18" s="813" t="s">
        <v>320</v>
      </c>
      <c r="I18" s="816"/>
      <c r="K18" s="853"/>
      <c r="L18" s="799" t="s">
        <v>512</v>
      </c>
      <c r="M18" s="805"/>
      <c r="N18" s="800"/>
      <c r="O18" s="417"/>
      <c r="P18" s="429" t="s">
        <v>192</v>
      </c>
      <c r="Q18" s="170">
        <v>5083</v>
      </c>
      <c r="R18" s="170">
        <v>5836</v>
      </c>
      <c r="S18" s="170">
        <v>7485</v>
      </c>
      <c r="T18" s="171">
        <v>5029</v>
      </c>
      <c r="U18" s="168">
        <v>5776</v>
      </c>
      <c r="V18" s="170">
        <v>7229</v>
      </c>
    </row>
    <row r="19" spans="1:22" ht="27.75" customHeight="1">
      <c r="A19" s="803"/>
      <c r="B19" s="803"/>
      <c r="C19" s="804"/>
      <c r="D19" s="281"/>
      <c r="E19" s="282" t="s">
        <v>180</v>
      </c>
      <c r="F19" s="283"/>
      <c r="G19" s="284" t="s">
        <v>183</v>
      </c>
      <c r="H19" s="285"/>
      <c r="I19" s="282" t="s">
        <v>184</v>
      </c>
      <c r="K19" s="853"/>
      <c r="L19" s="799" t="s">
        <v>511</v>
      </c>
      <c r="M19" s="805"/>
      <c r="N19" s="800"/>
      <c r="O19" s="417"/>
      <c r="P19" s="429" t="s">
        <v>192</v>
      </c>
      <c r="Q19" s="168">
        <v>743</v>
      </c>
      <c r="R19" s="168">
        <v>754</v>
      </c>
      <c r="S19" s="168">
        <v>1115</v>
      </c>
      <c r="T19" s="169">
        <v>748</v>
      </c>
      <c r="U19" s="168">
        <v>737</v>
      </c>
      <c r="V19" s="170">
        <v>1156</v>
      </c>
    </row>
    <row r="20" spans="1:22" ht="27.75" customHeight="1">
      <c r="A20" s="146" t="s">
        <v>64</v>
      </c>
      <c r="B20" s="279" t="s">
        <v>303</v>
      </c>
      <c r="C20" s="236" t="s">
        <v>65</v>
      </c>
      <c r="D20" s="150"/>
      <c r="E20" s="151">
        <v>1765</v>
      </c>
      <c r="F20" s="150"/>
      <c r="G20" s="154">
        <v>15.8</v>
      </c>
      <c r="H20" s="150"/>
      <c r="I20" s="155">
        <v>27951</v>
      </c>
      <c r="K20" s="854"/>
      <c r="L20" s="858" t="s">
        <v>514</v>
      </c>
      <c r="M20" s="859"/>
      <c r="N20" s="860"/>
      <c r="O20" s="420"/>
      <c r="P20" s="431" t="s">
        <v>192</v>
      </c>
      <c r="Q20" s="172">
        <v>4340</v>
      </c>
      <c r="R20" s="172">
        <v>5082</v>
      </c>
      <c r="S20" s="172">
        <v>6370</v>
      </c>
      <c r="T20" s="173">
        <v>4281</v>
      </c>
      <c r="U20" s="172">
        <v>5039</v>
      </c>
      <c r="V20" s="174">
        <v>6073</v>
      </c>
    </row>
    <row r="21" spans="2:22" ht="27.75" customHeight="1">
      <c r="B21" s="279" t="s">
        <v>315</v>
      </c>
      <c r="C21" s="237"/>
      <c r="D21" s="150"/>
      <c r="E21" s="151">
        <v>1456</v>
      </c>
      <c r="F21" s="150"/>
      <c r="G21" s="154">
        <v>17.6</v>
      </c>
      <c r="H21" s="150"/>
      <c r="I21" s="155">
        <v>25643</v>
      </c>
      <c r="K21" s="861" t="s">
        <v>413</v>
      </c>
      <c r="L21" s="864" t="s">
        <v>506</v>
      </c>
      <c r="M21" s="864"/>
      <c r="N21" s="865"/>
      <c r="O21" s="421"/>
      <c r="P21" s="432" t="s">
        <v>212</v>
      </c>
      <c r="Q21" s="175">
        <v>2.13</v>
      </c>
      <c r="R21" s="175">
        <v>2.07</v>
      </c>
      <c r="S21" s="175">
        <v>2.06</v>
      </c>
      <c r="T21" s="176">
        <v>2.13</v>
      </c>
      <c r="U21" s="175">
        <v>2.07</v>
      </c>
      <c r="V21" s="177">
        <v>2.06</v>
      </c>
    </row>
    <row r="22" spans="2:22" ht="27.75" customHeight="1">
      <c r="B22" s="279" t="s">
        <v>316</v>
      </c>
      <c r="C22" s="237"/>
      <c r="D22" s="150"/>
      <c r="E22" s="151">
        <v>1342</v>
      </c>
      <c r="F22" s="150"/>
      <c r="G22" s="154">
        <v>18.6</v>
      </c>
      <c r="H22" s="150"/>
      <c r="I22" s="155">
        <v>24982</v>
      </c>
      <c r="K22" s="862"/>
      <c r="L22" s="812" t="s">
        <v>507</v>
      </c>
      <c r="M22" s="866"/>
      <c r="N22" s="867"/>
      <c r="O22" s="422"/>
      <c r="P22" s="429" t="s">
        <v>192</v>
      </c>
      <c r="Q22" s="175">
        <v>0.54</v>
      </c>
      <c r="R22" s="175">
        <v>0.19</v>
      </c>
      <c r="S22" s="175">
        <v>0.15</v>
      </c>
      <c r="T22" s="176">
        <v>0.54</v>
      </c>
      <c r="U22" s="175">
        <v>0.21</v>
      </c>
      <c r="V22" s="178">
        <v>0.21</v>
      </c>
    </row>
    <row r="23" spans="2:22" ht="27.75" customHeight="1">
      <c r="B23" s="279" t="s">
        <v>317</v>
      </c>
      <c r="C23" s="237"/>
      <c r="D23" s="150"/>
      <c r="E23" s="151">
        <v>1275</v>
      </c>
      <c r="F23" s="150"/>
      <c r="G23" s="154">
        <v>17.5</v>
      </c>
      <c r="H23" s="150"/>
      <c r="I23" s="155">
        <v>22352</v>
      </c>
      <c r="K23" s="862"/>
      <c r="L23" s="810" t="s">
        <v>505</v>
      </c>
      <c r="M23" s="811"/>
      <c r="N23" s="812"/>
      <c r="O23" s="421"/>
      <c r="P23" s="432" t="s">
        <v>257</v>
      </c>
      <c r="Q23" s="168">
        <v>193</v>
      </c>
      <c r="R23" s="168">
        <v>168</v>
      </c>
      <c r="S23" s="168">
        <v>143</v>
      </c>
      <c r="T23" s="169">
        <v>198</v>
      </c>
      <c r="U23" s="168">
        <v>177</v>
      </c>
      <c r="V23" s="170">
        <v>146</v>
      </c>
    </row>
    <row r="24" spans="1:22" ht="27.75" customHeight="1">
      <c r="A24" s="349"/>
      <c r="B24" s="350" t="s">
        <v>318</v>
      </c>
      <c r="C24" s="354"/>
      <c r="D24" s="156"/>
      <c r="E24" s="352" t="s">
        <v>268</v>
      </c>
      <c r="F24" s="156"/>
      <c r="G24" s="352" t="s">
        <v>268</v>
      </c>
      <c r="H24" s="156"/>
      <c r="I24" s="355">
        <v>20270</v>
      </c>
      <c r="K24" s="862"/>
      <c r="L24" s="435"/>
      <c r="M24" s="811" t="s">
        <v>508</v>
      </c>
      <c r="N24" s="815"/>
      <c r="O24" s="417"/>
      <c r="P24" s="429" t="s">
        <v>192</v>
      </c>
      <c r="Q24" s="168">
        <v>42</v>
      </c>
      <c r="R24" s="168">
        <v>48</v>
      </c>
      <c r="S24" s="168">
        <v>43</v>
      </c>
      <c r="T24" s="169">
        <v>44</v>
      </c>
      <c r="U24" s="168">
        <v>53</v>
      </c>
      <c r="V24" s="170">
        <v>48</v>
      </c>
    </row>
    <row r="25" spans="2:22" ht="27.75" customHeight="1">
      <c r="B25" s="849" t="s">
        <v>362</v>
      </c>
      <c r="C25" s="849"/>
      <c r="D25" s="849"/>
      <c r="E25" s="849"/>
      <c r="F25" s="849"/>
      <c r="G25" s="849"/>
      <c r="H25" s="849"/>
      <c r="I25" s="149"/>
      <c r="K25" s="862"/>
      <c r="L25" s="810" t="s">
        <v>509</v>
      </c>
      <c r="M25" s="811"/>
      <c r="N25" s="812"/>
      <c r="O25" s="421"/>
      <c r="P25" s="432" t="s">
        <v>216</v>
      </c>
      <c r="Q25" s="168">
        <v>1815</v>
      </c>
      <c r="R25" s="168">
        <v>997</v>
      </c>
      <c r="S25" s="168">
        <v>984</v>
      </c>
      <c r="T25" s="171">
        <v>1829</v>
      </c>
      <c r="U25" s="170">
        <v>1033</v>
      </c>
      <c r="V25" s="170">
        <v>974</v>
      </c>
    </row>
    <row r="26" spans="2:22" ht="36" customHeight="1">
      <c r="B26" s="806" t="s">
        <v>182</v>
      </c>
      <c r="C26" s="806"/>
      <c r="D26" s="806"/>
      <c r="E26" s="806"/>
      <c r="F26" s="806"/>
      <c r="G26" s="806"/>
      <c r="K26" s="862"/>
      <c r="L26" s="435"/>
      <c r="M26" s="846" t="s">
        <v>510</v>
      </c>
      <c r="N26" s="847"/>
      <c r="O26" s="423"/>
      <c r="P26" s="429" t="s">
        <v>192</v>
      </c>
      <c r="Q26" s="168">
        <v>1683</v>
      </c>
      <c r="R26" s="168">
        <v>946</v>
      </c>
      <c r="S26" s="168">
        <v>929</v>
      </c>
      <c r="T26" s="171">
        <v>1690</v>
      </c>
      <c r="U26" s="170">
        <v>974</v>
      </c>
      <c r="V26" s="170">
        <v>921</v>
      </c>
    </row>
    <row r="27" spans="11:22" ht="39" customHeight="1">
      <c r="K27" s="862"/>
      <c r="L27" s="807" t="s">
        <v>497</v>
      </c>
      <c r="M27" s="808"/>
      <c r="N27" s="809"/>
      <c r="O27" s="424"/>
      <c r="P27" s="432" t="s">
        <v>202</v>
      </c>
      <c r="Q27" s="168">
        <v>3957</v>
      </c>
      <c r="R27" s="168">
        <v>2951</v>
      </c>
      <c r="S27" s="168">
        <v>2841</v>
      </c>
      <c r="T27" s="171">
        <v>4056</v>
      </c>
      <c r="U27" s="170">
        <v>3070</v>
      </c>
      <c r="V27" s="170">
        <v>2774</v>
      </c>
    </row>
    <row r="28" spans="3:22" ht="27.75" customHeight="1">
      <c r="C28" s="149"/>
      <c r="K28" s="862"/>
      <c r="L28" s="855" t="s">
        <v>496</v>
      </c>
      <c r="M28" s="856"/>
      <c r="N28" s="857"/>
      <c r="O28" s="425"/>
      <c r="P28" s="429" t="s">
        <v>192</v>
      </c>
      <c r="Q28" s="168">
        <v>2295</v>
      </c>
      <c r="R28" s="168">
        <v>1172</v>
      </c>
      <c r="S28" s="168">
        <v>2848</v>
      </c>
      <c r="T28" s="171">
        <v>2341</v>
      </c>
      <c r="U28" s="170">
        <v>1088</v>
      </c>
      <c r="V28" s="170">
        <v>2401</v>
      </c>
    </row>
    <row r="29" spans="11:22" ht="27.75" customHeight="1">
      <c r="K29" s="863"/>
      <c r="L29" s="438"/>
      <c r="M29" s="822" t="s">
        <v>504</v>
      </c>
      <c r="N29" s="823"/>
      <c r="O29" s="420"/>
      <c r="P29" s="431" t="s">
        <v>192</v>
      </c>
      <c r="Q29" s="172">
        <v>994</v>
      </c>
      <c r="R29" s="172">
        <v>457</v>
      </c>
      <c r="S29" s="172">
        <v>642</v>
      </c>
      <c r="T29" s="179">
        <v>998</v>
      </c>
      <c r="U29" s="174">
        <v>472</v>
      </c>
      <c r="V29" s="174">
        <v>673</v>
      </c>
    </row>
    <row r="30" spans="1:22" ht="27.75" customHeight="1">
      <c r="A30" s="820" t="s">
        <v>272</v>
      </c>
      <c r="B30" s="820"/>
      <c r="C30" s="820"/>
      <c r="D30" s="820"/>
      <c r="E30" s="820"/>
      <c r="F30" s="820"/>
      <c r="G30" s="820"/>
      <c r="H30" s="820"/>
      <c r="I30" s="820"/>
      <c r="K30" s="824" t="s">
        <v>218</v>
      </c>
      <c r="L30" s="828" t="s">
        <v>489</v>
      </c>
      <c r="M30" s="828"/>
      <c r="N30" s="829"/>
      <c r="O30" s="421"/>
      <c r="P30" s="432" t="s">
        <v>202</v>
      </c>
      <c r="Q30" s="168">
        <v>3890</v>
      </c>
      <c r="R30" s="168">
        <v>2775</v>
      </c>
      <c r="S30" s="168">
        <v>2316</v>
      </c>
      <c r="T30" s="171">
        <v>3976</v>
      </c>
      <c r="U30" s="170">
        <v>3051</v>
      </c>
      <c r="V30" s="170">
        <v>2358</v>
      </c>
    </row>
    <row r="31" spans="3:22" ht="27.75" customHeight="1">
      <c r="C31" s="158"/>
      <c r="D31" s="158"/>
      <c r="E31" s="158"/>
      <c r="F31" s="158"/>
      <c r="G31" s="158"/>
      <c r="H31" s="158"/>
      <c r="I31" s="158"/>
      <c r="K31" s="825"/>
      <c r="L31" s="830" t="s">
        <v>490</v>
      </c>
      <c r="M31" s="831"/>
      <c r="N31" s="832"/>
      <c r="O31" s="426"/>
      <c r="P31" s="433" t="s">
        <v>192</v>
      </c>
      <c r="Q31" s="168">
        <v>2901</v>
      </c>
      <c r="R31" s="168">
        <v>2335</v>
      </c>
      <c r="S31" s="168">
        <v>1871</v>
      </c>
      <c r="T31" s="171">
        <v>2945</v>
      </c>
      <c r="U31" s="170">
        <v>2541</v>
      </c>
      <c r="V31" s="170">
        <v>1898</v>
      </c>
    </row>
    <row r="32" spans="3:22" ht="27.75" customHeight="1" thickBot="1">
      <c r="C32" s="149"/>
      <c r="D32" s="149"/>
      <c r="E32" s="149"/>
      <c r="F32" s="149"/>
      <c r="I32" s="146" t="s">
        <v>189</v>
      </c>
      <c r="J32" s="153"/>
      <c r="K32" s="825"/>
      <c r="L32" s="436"/>
      <c r="M32" s="833" t="s">
        <v>491</v>
      </c>
      <c r="N32" s="815"/>
      <c r="O32" s="417"/>
      <c r="P32" s="429" t="s">
        <v>192</v>
      </c>
      <c r="Q32" s="168">
        <v>859</v>
      </c>
      <c r="R32" s="168">
        <v>1596</v>
      </c>
      <c r="S32" s="168">
        <v>1173</v>
      </c>
      <c r="T32" s="171">
        <v>908</v>
      </c>
      <c r="U32" s="170">
        <v>1727</v>
      </c>
      <c r="V32" s="170">
        <v>1196</v>
      </c>
    </row>
    <row r="33" spans="1:22" ht="27.75" customHeight="1">
      <c r="A33" s="801" t="s">
        <v>187</v>
      </c>
      <c r="B33" s="801"/>
      <c r="C33" s="802"/>
      <c r="D33" s="870" t="s">
        <v>185</v>
      </c>
      <c r="E33" s="802"/>
      <c r="F33" s="873" t="s">
        <v>488</v>
      </c>
      <c r="G33" s="873"/>
      <c r="H33" s="873"/>
      <c r="I33" s="873"/>
      <c r="J33" s="147"/>
      <c r="K33" s="825"/>
      <c r="L33" s="436"/>
      <c r="M33" s="833" t="s">
        <v>492</v>
      </c>
      <c r="N33" s="815"/>
      <c r="O33" s="417"/>
      <c r="P33" s="429" t="s">
        <v>192</v>
      </c>
      <c r="Q33" s="168">
        <v>858</v>
      </c>
      <c r="R33" s="168">
        <v>229</v>
      </c>
      <c r="S33" s="168">
        <v>406</v>
      </c>
      <c r="T33" s="171">
        <v>845</v>
      </c>
      <c r="U33" s="170">
        <v>220</v>
      </c>
      <c r="V33" s="170">
        <v>390</v>
      </c>
    </row>
    <row r="34" spans="1:22" ht="27.75" customHeight="1">
      <c r="A34" s="834"/>
      <c r="B34" s="834"/>
      <c r="C34" s="835"/>
      <c r="D34" s="871"/>
      <c r="E34" s="872"/>
      <c r="F34" s="407" t="s">
        <v>30</v>
      </c>
      <c r="G34" s="405" t="s">
        <v>186</v>
      </c>
      <c r="H34" s="405" t="s">
        <v>273</v>
      </c>
      <c r="I34" s="406" t="s">
        <v>190</v>
      </c>
      <c r="K34" s="825"/>
      <c r="L34" s="437"/>
      <c r="M34" s="833" t="s">
        <v>493</v>
      </c>
      <c r="N34" s="815"/>
      <c r="O34" s="417"/>
      <c r="P34" s="429" t="s">
        <v>192</v>
      </c>
      <c r="Q34" s="168">
        <v>373</v>
      </c>
      <c r="R34" s="168">
        <v>132</v>
      </c>
      <c r="S34" s="168">
        <v>103</v>
      </c>
      <c r="T34" s="171">
        <v>375</v>
      </c>
      <c r="U34" s="170">
        <v>136</v>
      </c>
      <c r="V34" s="170">
        <v>98</v>
      </c>
    </row>
    <row r="35" spans="1:22" ht="27.75" customHeight="1">
      <c r="A35" s="157" t="s">
        <v>487</v>
      </c>
      <c r="B35" s="290" t="s">
        <v>303</v>
      </c>
      <c r="C35" s="289" t="s">
        <v>65</v>
      </c>
      <c r="D35" s="836">
        <v>33155</v>
      </c>
      <c r="E35" s="837"/>
      <c r="F35" s="151">
        <f>SUM(G35:I35)</f>
        <v>50836</v>
      </c>
      <c r="G35" s="151">
        <v>50330</v>
      </c>
      <c r="H35" s="151">
        <v>6</v>
      </c>
      <c r="I35" s="151">
        <v>500</v>
      </c>
      <c r="K35" s="826"/>
      <c r="L35" s="811" t="s">
        <v>494</v>
      </c>
      <c r="M35" s="811"/>
      <c r="N35" s="812"/>
      <c r="O35" s="421"/>
      <c r="P35" s="432" t="s">
        <v>192</v>
      </c>
      <c r="Q35" s="168">
        <v>711</v>
      </c>
      <c r="R35" s="168">
        <v>164</v>
      </c>
      <c r="S35" s="168">
        <v>156</v>
      </c>
      <c r="T35" s="171">
        <v>749</v>
      </c>
      <c r="U35" s="170">
        <v>181</v>
      </c>
      <c r="V35" s="170">
        <v>212</v>
      </c>
    </row>
    <row r="36" spans="1:22" ht="27.75" customHeight="1">
      <c r="A36" s="153"/>
      <c r="B36" s="291" t="s">
        <v>315</v>
      </c>
      <c r="C36" s="237"/>
      <c r="D36" s="782">
        <v>32364</v>
      </c>
      <c r="E36" s="783"/>
      <c r="F36" s="151">
        <f>SUM(G36:I36)</f>
        <v>49839</v>
      </c>
      <c r="G36" s="151">
        <v>49359</v>
      </c>
      <c r="H36" s="151">
        <v>16</v>
      </c>
      <c r="I36" s="151">
        <v>464</v>
      </c>
      <c r="K36" s="827"/>
      <c r="L36" s="838" t="s">
        <v>495</v>
      </c>
      <c r="M36" s="838"/>
      <c r="N36" s="839"/>
      <c r="O36" s="427"/>
      <c r="P36" s="434" t="s">
        <v>192</v>
      </c>
      <c r="Q36" s="180">
        <v>278</v>
      </c>
      <c r="R36" s="180">
        <v>276</v>
      </c>
      <c r="S36" s="180">
        <v>289</v>
      </c>
      <c r="T36" s="181">
        <v>282</v>
      </c>
      <c r="U36" s="180">
        <v>329</v>
      </c>
      <c r="V36" s="180">
        <v>248</v>
      </c>
    </row>
    <row r="37" spans="1:22" ht="27.75" customHeight="1">
      <c r="A37" s="153"/>
      <c r="B37" s="291" t="s">
        <v>316</v>
      </c>
      <c r="C37" s="237"/>
      <c r="D37" s="782">
        <v>31966</v>
      </c>
      <c r="E37" s="783"/>
      <c r="F37" s="151">
        <f>SUM(G37:I37)</f>
        <v>52675</v>
      </c>
      <c r="G37" s="151">
        <v>52108</v>
      </c>
      <c r="H37" s="151">
        <v>50</v>
      </c>
      <c r="I37" s="151">
        <v>517</v>
      </c>
      <c r="K37" s="357" t="s">
        <v>414</v>
      </c>
      <c r="L37" s="840" t="s">
        <v>415</v>
      </c>
      <c r="M37" s="840"/>
      <c r="N37" s="840"/>
      <c r="O37" s="840"/>
      <c r="P37" s="840"/>
      <c r="Q37" s="840"/>
      <c r="R37" s="840"/>
      <c r="S37" s="840"/>
      <c r="T37" s="840"/>
      <c r="U37" s="840"/>
      <c r="V37" s="840"/>
    </row>
    <row r="38" spans="1:18" ht="27.75" customHeight="1">
      <c r="A38" s="153"/>
      <c r="B38" s="291" t="s">
        <v>317</v>
      </c>
      <c r="C38" s="237"/>
      <c r="D38" s="782">
        <v>30049</v>
      </c>
      <c r="E38" s="783"/>
      <c r="F38" s="151">
        <f>SUM(G38:I38)</f>
        <v>49211</v>
      </c>
      <c r="G38" s="151">
        <v>48707</v>
      </c>
      <c r="H38" s="151">
        <v>50</v>
      </c>
      <c r="I38" s="151">
        <v>454</v>
      </c>
      <c r="L38" s="848" t="s">
        <v>416</v>
      </c>
      <c r="M38" s="848"/>
      <c r="N38" s="848"/>
      <c r="O38" s="848"/>
      <c r="P38" s="848"/>
      <c r="Q38" s="848"/>
      <c r="R38" s="848"/>
    </row>
    <row r="39" spans="1:12" ht="27.75" customHeight="1">
      <c r="A39" s="349"/>
      <c r="B39" s="350" t="s">
        <v>318</v>
      </c>
      <c r="C39" s="354"/>
      <c r="D39" s="868">
        <v>30719</v>
      </c>
      <c r="E39" s="869"/>
      <c r="F39" s="356">
        <f>SUM(G39:I39)</f>
        <v>48811</v>
      </c>
      <c r="G39" s="356">
        <v>48504</v>
      </c>
      <c r="H39" s="356">
        <v>44</v>
      </c>
      <c r="I39" s="356">
        <v>263</v>
      </c>
      <c r="L39" s="161" t="s">
        <v>417</v>
      </c>
    </row>
    <row r="40" spans="2:12" ht="27.75" customHeight="1">
      <c r="B40" s="821" t="s">
        <v>182</v>
      </c>
      <c r="C40" s="821"/>
      <c r="D40" s="821"/>
      <c r="E40" s="821"/>
      <c r="F40" s="821"/>
      <c r="G40" s="821"/>
      <c r="H40" s="149"/>
      <c r="I40" s="159"/>
      <c r="L40" s="161" t="s">
        <v>418</v>
      </c>
    </row>
    <row r="41" spans="9:12" ht="27.75" customHeight="1">
      <c r="I41" s="151"/>
      <c r="L41" s="161" t="s">
        <v>419</v>
      </c>
    </row>
    <row r="42" spans="9:11" ht="27.75" customHeight="1">
      <c r="I42" s="153"/>
      <c r="K42" s="161" t="s">
        <v>363</v>
      </c>
    </row>
    <row r="43" ht="15" customHeight="1">
      <c r="I43" s="151"/>
    </row>
    <row r="44" spans="9:12" ht="15" customHeight="1">
      <c r="I44" s="153"/>
      <c r="L44" s="223"/>
    </row>
    <row r="45" ht="15" customHeight="1">
      <c r="I45" s="151"/>
    </row>
    <row r="46" ht="15" customHeight="1">
      <c r="I46" s="149"/>
    </row>
    <row r="47" ht="15" customHeight="1"/>
    <row r="48" ht="15" customHeight="1"/>
    <row r="49" ht="18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67">
    <mergeCell ref="D38:E38"/>
    <mergeCell ref="D39:E39"/>
    <mergeCell ref="A2:I2"/>
    <mergeCell ref="D33:E34"/>
    <mergeCell ref="F33:I33"/>
    <mergeCell ref="D4:E4"/>
    <mergeCell ref="D5:E5"/>
    <mergeCell ref="C11:F11"/>
    <mergeCell ref="C12:G12"/>
    <mergeCell ref="F18:G18"/>
    <mergeCell ref="L38:R38"/>
    <mergeCell ref="B25:H25"/>
    <mergeCell ref="M11:N11"/>
    <mergeCell ref="K7:K20"/>
    <mergeCell ref="L28:N28"/>
    <mergeCell ref="L20:N20"/>
    <mergeCell ref="K21:K29"/>
    <mergeCell ref="L21:N21"/>
    <mergeCell ref="L22:N22"/>
    <mergeCell ref="D37:E37"/>
    <mergeCell ref="M34:N34"/>
    <mergeCell ref="L35:N35"/>
    <mergeCell ref="L36:N36"/>
    <mergeCell ref="L37:V37"/>
    <mergeCell ref="L7:N7"/>
    <mergeCell ref="L8:L10"/>
    <mergeCell ref="M8:N8"/>
    <mergeCell ref="M26:N26"/>
    <mergeCell ref="B40:G40"/>
    <mergeCell ref="M29:N29"/>
    <mergeCell ref="K30:K36"/>
    <mergeCell ref="L30:N30"/>
    <mergeCell ref="L31:N31"/>
    <mergeCell ref="M32:N32"/>
    <mergeCell ref="M33:N33"/>
    <mergeCell ref="A30:I30"/>
    <mergeCell ref="A33:C34"/>
    <mergeCell ref="D35:E35"/>
    <mergeCell ref="L25:N25"/>
    <mergeCell ref="D18:E18"/>
    <mergeCell ref="M16:N16"/>
    <mergeCell ref="L23:N23"/>
    <mergeCell ref="M24:N24"/>
    <mergeCell ref="A18:C19"/>
    <mergeCell ref="H18:I18"/>
    <mergeCell ref="L14:L16"/>
    <mergeCell ref="M14:N14"/>
    <mergeCell ref="A16:I16"/>
    <mergeCell ref="A4:C5"/>
    <mergeCell ref="L18:N18"/>
    <mergeCell ref="L19:N19"/>
    <mergeCell ref="M9:N9"/>
    <mergeCell ref="M10:N10"/>
    <mergeCell ref="L17:N17"/>
    <mergeCell ref="M13:N13"/>
    <mergeCell ref="M12:N12"/>
    <mergeCell ref="L12:L13"/>
    <mergeCell ref="D36:E36"/>
    <mergeCell ref="K2:V2"/>
    <mergeCell ref="K3:V3"/>
    <mergeCell ref="K5:N6"/>
    <mergeCell ref="Q5:S5"/>
    <mergeCell ref="T5:V5"/>
    <mergeCell ref="P5:P6"/>
    <mergeCell ref="M15:N15"/>
    <mergeCell ref="B26:G26"/>
    <mergeCell ref="L27:N27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="60" zoomScaleNormal="60" zoomScaleSheetLayoutView="75" zoomScalePageLayoutView="0" workbookViewId="0" topLeftCell="A1">
      <selection activeCell="A1" sqref="A1"/>
    </sheetView>
  </sheetViews>
  <sheetFormatPr defaultColWidth="10.625" defaultRowHeight="13.5"/>
  <cols>
    <col min="1" max="1" width="4.75390625" style="183" customWidth="1"/>
    <col min="2" max="2" width="3.25390625" style="183" customWidth="1"/>
    <col min="3" max="3" width="3.75390625" style="183" customWidth="1"/>
    <col min="4" max="4" width="3.00390625" style="183" customWidth="1"/>
    <col min="5" max="5" width="31.625" style="183" customWidth="1"/>
    <col min="6" max="6" width="3.125" style="183" customWidth="1"/>
    <col min="7" max="7" width="7.25390625" style="183" customWidth="1"/>
    <col min="8" max="13" width="14.625" style="183" customWidth="1"/>
    <col min="14" max="14" width="10.625" style="183" customWidth="1"/>
    <col min="15" max="15" width="5.00390625" style="183" bestFit="1" customWidth="1"/>
    <col min="16" max="16" width="4.125" style="183" customWidth="1"/>
    <col min="17" max="17" width="3.625" style="183" customWidth="1"/>
    <col min="18" max="18" width="24.75390625" style="183" customWidth="1"/>
    <col min="19" max="19" width="3.375" style="183" customWidth="1"/>
    <col min="20" max="25" width="14.625" style="183" customWidth="1"/>
    <col min="26" max="16384" width="10.625" style="183" customWidth="1"/>
  </cols>
  <sheetData>
    <row r="1" spans="1:25" s="182" customFormat="1" ht="19.5" customHeight="1">
      <c r="A1" s="145" t="s">
        <v>265</v>
      </c>
      <c r="B1" s="145"/>
      <c r="Y1" s="95" t="s">
        <v>266</v>
      </c>
    </row>
    <row r="2" spans="1:26" ht="38.25" customHeight="1">
      <c r="A2" s="912" t="s">
        <v>225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  <c r="Q2" s="912"/>
      <c r="R2" s="912"/>
      <c r="S2" s="912"/>
      <c r="T2" s="912"/>
      <c r="U2" s="912"/>
      <c r="V2" s="912"/>
      <c r="W2" s="912"/>
      <c r="X2" s="912"/>
      <c r="Y2" s="912"/>
      <c r="Z2" s="295"/>
    </row>
    <row r="3" spans="1:26" ht="19.5" customHeight="1">
      <c r="A3" s="913" t="s">
        <v>324</v>
      </c>
      <c r="B3" s="913"/>
      <c r="C3" s="913"/>
      <c r="D3" s="913"/>
      <c r="E3" s="913"/>
      <c r="F3" s="913"/>
      <c r="G3" s="913"/>
      <c r="H3" s="913"/>
      <c r="I3" s="913"/>
      <c r="J3" s="913"/>
      <c r="K3" s="913"/>
      <c r="L3" s="913"/>
      <c r="M3" s="913"/>
      <c r="N3" s="913"/>
      <c r="O3" s="913"/>
      <c r="P3" s="913"/>
      <c r="Q3" s="913"/>
      <c r="R3" s="913"/>
      <c r="S3" s="913"/>
      <c r="T3" s="913"/>
      <c r="U3" s="913"/>
      <c r="V3" s="913"/>
      <c r="W3" s="913"/>
      <c r="X3" s="913"/>
      <c r="Y3" s="913"/>
      <c r="Z3" s="296"/>
    </row>
    <row r="4" ht="19.5" customHeight="1"/>
    <row r="5" spans="1:25" ht="18" customHeight="1" thickBot="1">
      <c r="A5" s="217"/>
      <c r="B5" s="217"/>
      <c r="L5" s="184"/>
      <c r="M5" s="184"/>
      <c r="O5" s="217"/>
      <c r="X5" s="184"/>
      <c r="Y5" s="184" t="s">
        <v>226</v>
      </c>
    </row>
    <row r="6" spans="1:25" ht="30" customHeight="1">
      <c r="A6" s="899" t="s">
        <v>379</v>
      </c>
      <c r="B6" s="899"/>
      <c r="C6" s="899"/>
      <c r="D6" s="899"/>
      <c r="E6" s="899"/>
      <c r="F6" s="900"/>
      <c r="G6" s="915" t="s">
        <v>227</v>
      </c>
      <c r="H6" s="899" t="s">
        <v>366</v>
      </c>
      <c r="I6" s="911"/>
      <c r="J6" s="914"/>
      <c r="K6" s="910" t="s">
        <v>367</v>
      </c>
      <c r="L6" s="911"/>
      <c r="M6" s="911"/>
      <c r="O6" s="899" t="s">
        <v>380</v>
      </c>
      <c r="P6" s="899"/>
      <c r="Q6" s="899"/>
      <c r="R6" s="899"/>
      <c r="S6" s="900"/>
      <c r="T6" s="910" t="s">
        <v>371</v>
      </c>
      <c r="U6" s="911"/>
      <c r="V6" s="914"/>
      <c r="W6" s="910" t="s">
        <v>372</v>
      </c>
      <c r="X6" s="911"/>
      <c r="Y6" s="911"/>
    </row>
    <row r="7" spans="1:25" ht="30" customHeight="1">
      <c r="A7" s="901"/>
      <c r="B7" s="901"/>
      <c r="C7" s="901"/>
      <c r="D7" s="901"/>
      <c r="E7" s="901"/>
      <c r="F7" s="902"/>
      <c r="G7" s="916"/>
      <c r="H7" s="185" t="s">
        <v>368</v>
      </c>
      <c r="I7" s="186" t="s">
        <v>369</v>
      </c>
      <c r="J7" s="187" t="s">
        <v>370</v>
      </c>
      <c r="K7" s="186" t="s">
        <v>368</v>
      </c>
      <c r="L7" s="186" t="s">
        <v>369</v>
      </c>
      <c r="M7" s="187" t="s">
        <v>370</v>
      </c>
      <c r="O7" s="901"/>
      <c r="P7" s="901"/>
      <c r="Q7" s="901"/>
      <c r="R7" s="901"/>
      <c r="S7" s="902"/>
      <c r="T7" s="186" t="s">
        <v>373</v>
      </c>
      <c r="U7" s="186" t="s">
        <v>374</v>
      </c>
      <c r="V7" s="187" t="s">
        <v>375</v>
      </c>
      <c r="W7" s="186" t="s">
        <v>373</v>
      </c>
      <c r="X7" s="186" t="s">
        <v>374</v>
      </c>
      <c r="Y7" s="187" t="s">
        <v>375</v>
      </c>
    </row>
    <row r="8" spans="1:25" s="191" customFormat="1" ht="30" customHeight="1">
      <c r="A8" s="907" t="s">
        <v>328</v>
      </c>
      <c r="B8" s="451"/>
      <c r="C8" s="903" t="s">
        <v>198</v>
      </c>
      <c r="D8" s="903"/>
      <c r="E8" s="903"/>
      <c r="F8" s="452"/>
      <c r="G8" s="439" t="s">
        <v>199</v>
      </c>
      <c r="H8" s="188">
        <v>2279</v>
      </c>
      <c r="I8" s="188">
        <v>327</v>
      </c>
      <c r="J8" s="188">
        <v>43</v>
      </c>
      <c r="K8" s="189">
        <v>2305</v>
      </c>
      <c r="L8" s="190">
        <v>327</v>
      </c>
      <c r="M8" s="190">
        <v>42</v>
      </c>
      <c r="O8" s="907" t="s">
        <v>331</v>
      </c>
      <c r="P8" s="472"/>
      <c r="Q8" s="903" t="s">
        <v>219</v>
      </c>
      <c r="R8" s="903"/>
      <c r="S8" s="452"/>
      <c r="T8" s="477" t="s">
        <v>373</v>
      </c>
      <c r="U8" s="188">
        <v>2170</v>
      </c>
      <c r="V8" s="188">
        <v>1635</v>
      </c>
      <c r="W8" s="189">
        <v>1863</v>
      </c>
      <c r="X8" s="190">
        <v>2377</v>
      </c>
      <c r="Y8" s="190">
        <v>1661</v>
      </c>
    </row>
    <row r="9" spans="1:25" ht="30" customHeight="1">
      <c r="A9" s="887"/>
      <c r="B9" s="886" t="s">
        <v>200</v>
      </c>
      <c r="C9" s="887"/>
      <c r="D9" s="462"/>
      <c r="E9" s="375" t="s">
        <v>201</v>
      </c>
      <c r="F9" s="453"/>
      <c r="G9" s="440" t="s">
        <v>202</v>
      </c>
      <c r="H9" s="192">
        <v>1771</v>
      </c>
      <c r="I9" s="192">
        <v>2170</v>
      </c>
      <c r="J9" s="192">
        <v>1635</v>
      </c>
      <c r="K9" s="193">
        <v>1863</v>
      </c>
      <c r="L9" s="192">
        <v>2377</v>
      </c>
      <c r="M9" s="194">
        <v>1661</v>
      </c>
      <c r="O9" s="908"/>
      <c r="P9" s="462"/>
      <c r="Q9" s="904" t="s">
        <v>220</v>
      </c>
      <c r="R9" s="904"/>
      <c r="S9" s="475"/>
      <c r="T9" s="478" t="s">
        <v>373</v>
      </c>
      <c r="U9" s="195">
        <v>1919</v>
      </c>
      <c r="V9" s="195">
        <v>1476</v>
      </c>
      <c r="W9" s="196">
        <v>1591</v>
      </c>
      <c r="X9" s="195">
        <v>2041</v>
      </c>
      <c r="Y9" s="195">
        <v>1483</v>
      </c>
    </row>
    <row r="10" spans="1:25" ht="30" customHeight="1">
      <c r="A10" s="887"/>
      <c r="B10" s="886"/>
      <c r="C10" s="887"/>
      <c r="D10" s="462"/>
      <c r="E10" s="375" t="s">
        <v>203</v>
      </c>
      <c r="F10" s="453"/>
      <c r="G10" s="441" t="s">
        <v>192</v>
      </c>
      <c r="H10" s="192">
        <v>1379</v>
      </c>
      <c r="I10" s="192">
        <v>1569</v>
      </c>
      <c r="J10" s="192">
        <v>1268</v>
      </c>
      <c r="K10" s="193">
        <v>1439</v>
      </c>
      <c r="L10" s="192">
        <v>1648</v>
      </c>
      <c r="M10" s="194">
        <v>1291</v>
      </c>
      <c r="O10" s="908"/>
      <c r="P10" s="473"/>
      <c r="Q10" s="882" t="s">
        <v>221</v>
      </c>
      <c r="R10" s="898"/>
      <c r="S10" s="372"/>
      <c r="T10" s="478" t="s">
        <v>373</v>
      </c>
      <c r="U10" s="192">
        <v>1743</v>
      </c>
      <c r="V10" s="192">
        <v>1315</v>
      </c>
      <c r="W10" s="193">
        <v>1244</v>
      </c>
      <c r="X10" s="192">
        <v>1871</v>
      </c>
      <c r="Y10" s="194">
        <v>1318</v>
      </c>
    </row>
    <row r="11" spans="1:25" ht="30" customHeight="1">
      <c r="A11" s="887"/>
      <c r="B11" s="888"/>
      <c r="C11" s="889"/>
      <c r="D11" s="462"/>
      <c r="E11" s="449" t="s">
        <v>204</v>
      </c>
      <c r="F11" s="453"/>
      <c r="G11" s="441" t="s">
        <v>192</v>
      </c>
      <c r="H11" s="192">
        <v>392</v>
      </c>
      <c r="I11" s="192">
        <v>601</v>
      </c>
      <c r="J11" s="192">
        <v>367</v>
      </c>
      <c r="K11" s="193">
        <v>424</v>
      </c>
      <c r="L11" s="192">
        <v>729</v>
      </c>
      <c r="M11" s="194">
        <v>370</v>
      </c>
      <c r="O11" s="908"/>
      <c r="P11" s="473"/>
      <c r="Q11" s="882" t="s">
        <v>228</v>
      </c>
      <c r="R11" s="898"/>
      <c r="S11" s="372"/>
      <c r="T11" s="478" t="s">
        <v>373</v>
      </c>
      <c r="U11" s="192">
        <v>8</v>
      </c>
      <c r="V11" s="192">
        <v>8</v>
      </c>
      <c r="W11" s="193">
        <v>60</v>
      </c>
      <c r="X11" s="192">
        <v>7</v>
      </c>
      <c r="Y11" s="194">
        <v>3</v>
      </c>
    </row>
    <row r="12" spans="1:25" ht="30.75" customHeight="1">
      <c r="A12" s="887"/>
      <c r="B12" s="890" t="s">
        <v>256</v>
      </c>
      <c r="C12" s="891"/>
      <c r="D12" s="462"/>
      <c r="E12" s="375" t="s">
        <v>205</v>
      </c>
      <c r="F12" s="454"/>
      <c r="G12" s="440" t="s">
        <v>192</v>
      </c>
      <c r="H12" s="193">
        <v>13</v>
      </c>
      <c r="I12" s="192">
        <v>44</v>
      </c>
      <c r="J12" s="303" t="s">
        <v>258</v>
      </c>
      <c r="K12" s="193">
        <v>16</v>
      </c>
      <c r="L12" s="192">
        <v>74</v>
      </c>
      <c r="M12" s="197" t="s">
        <v>11</v>
      </c>
      <c r="O12" s="908"/>
      <c r="P12" s="474"/>
      <c r="Q12" s="920" t="s">
        <v>229</v>
      </c>
      <c r="R12" s="920"/>
      <c r="S12" s="453"/>
      <c r="T12" s="478" t="s">
        <v>373</v>
      </c>
      <c r="U12" s="192">
        <v>14</v>
      </c>
      <c r="V12" s="198">
        <v>14</v>
      </c>
      <c r="W12" s="193">
        <v>35</v>
      </c>
      <c r="X12" s="192">
        <v>20</v>
      </c>
      <c r="Y12" s="192">
        <v>10</v>
      </c>
    </row>
    <row r="13" spans="1:25" ht="33.75" customHeight="1">
      <c r="A13" s="887"/>
      <c r="B13" s="928" t="s">
        <v>520</v>
      </c>
      <c r="C13" s="939" t="s">
        <v>519</v>
      </c>
      <c r="D13" s="462"/>
      <c r="E13" s="375" t="s">
        <v>206</v>
      </c>
      <c r="F13" s="454"/>
      <c r="G13" s="441" t="s">
        <v>192</v>
      </c>
      <c r="H13" s="192">
        <v>11</v>
      </c>
      <c r="I13" s="192">
        <v>52</v>
      </c>
      <c r="J13" s="225" t="s">
        <v>258</v>
      </c>
      <c r="K13" s="193">
        <v>13</v>
      </c>
      <c r="L13" s="194">
        <v>74</v>
      </c>
      <c r="M13" s="197" t="s">
        <v>11</v>
      </c>
      <c r="O13" s="908"/>
      <c r="P13" s="224"/>
      <c r="Q13" s="199"/>
      <c r="R13" s="371" t="s">
        <v>230</v>
      </c>
      <c r="S13" s="453"/>
      <c r="T13" s="478" t="s">
        <v>373</v>
      </c>
      <c r="U13" s="192">
        <v>14</v>
      </c>
      <c r="V13" s="192">
        <v>14</v>
      </c>
      <c r="W13" s="193">
        <v>30</v>
      </c>
      <c r="X13" s="192">
        <v>20</v>
      </c>
      <c r="Y13" s="194">
        <v>10</v>
      </c>
    </row>
    <row r="14" spans="1:25" ht="33.75" customHeight="1">
      <c r="A14" s="887"/>
      <c r="B14" s="929"/>
      <c r="C14" s="940"/>
      <c r="D14" s="462"/>
      <c r="E14" s="375" t="s">
        <v>204</v>
      </c>
      <c r="F14" s="454"/>
      <c r="G14" s="441" t="s">
        <v>192</v>
      </c>
      <c r="H14" s="192">
        <v>2</v>
      </c>
      <c r="I14" s="226">
        <v>-8</v>
      </c>
      <c r="J14" s="225" t="s">
        <v>258</v>
      </c>
      <c r="K14" s="193">
        <v>3</v>
      </c>
      <c r="L14" s="192">
        <v>0</v>
      </c>
      <c r="M14" s="197" t="s">
        <v>11</v>
      </c>
      <c r="O14" s="908"/>
      <c r="P14" s="473"/>
      <c r="Q14" s="882" t="s">
        <v>222</v>
      </c>
      <c r="R14" s="898"/>
      <c r="S14" s="372"/>
      <c r="T14" s="478" t="s">
        <v>373</v>
      </c>
      <c r="U14" s="192">
        <v>105</v>
      </c>
      <c r="V14" s="192">
        <v>122</v>
      </c>
      <c r="W14" s="193">
        <v>145</v>
      </c>
      <c r="X14" s="194">
        <v>104</v>
      </c>
      <c r="Y14" s="194">
        <v>113</v>
      </c>
    </row>
    <row r="15" spans="1:25" ht="29.25" customHeight="1">
      <c r="A15" s="887"/>
      <c r="B15" s="896" t="s">
        <v>207</v>
      </c>
      <c r="C15" s="897"/>
      <c r="D15" s="462"/>
      <c r="E15" s="375" t="s">
        <v>205</v>
      </c>
      <c r="F15" s="454"/>
      <c r="G15" s="441" t="s">
        <v>192</v>
      </c>
      <c r="H15" s="192">
        <v>3010</v>
      </c>
      <c r="I15" s="192">
        <v>3820</v>
      </c>
      <c r="J15" s="192">
        <v>5889</v>
      </c>
      <c r="K15" s="193">
        <v>2972</v>
      </c>
      <c r="L15" s="192">
        <v>3744</v>
      </c>
      <c r="M15" s="194">
        <v>5526</v>
      </c>
      <c r="O15" s="908"/>
      <c r="P15" s="473"/>
      <c r="Q15" s="882" t="s">
        <v>223</v>
      </c>
      <c r="R15" s="898"/>
      <c r="S15" s="372"/>
      <c r="T15" s="478" t="s">
        <v>373</v>
      </c>
      <c r="U15" s="192">
        <v>20</v>
      </c>
      <c r="V15" s="192">
        <v>4</v>
      </c>
      <c r="W15" s="193">
        <v>25</v>
      </c>
      <c r="X15" s="192">
        <v>17</v>
      </c>
      <c r="Y15" s="194">
        <v>2</v>
      </c>
    </row>
    <row r="16" spans="1:25" ht="30" customHeight="1">
      <c r="A16" s="887"/>
      <c r="B16" s="896"/>
      <c r="C16" s="897"/>
      <c r="D16" s="462"/>
      <c r="E16" s="375" t="s">
        <v>206</v>
      </c>
      <c r="F16" s="454"/>
      <c r="G16" s="441" t="s">
        <v>192</v>
      </c>
      <c r="H16" s="192">
        <v>240</v>
      </c>
      <c r="I16" s="192">
        <v>332</v>
      </c>
      <c r="J16" s="192">
        <v>171</v>
      </c>
      <c r="K16" s="193">
        <v>239</v>
      </c>
      <c r="L16" s="192">
        <v>334</v>
      </c>
      <c r="M16" s="194">
        <v>148</v>
      </c>
      <c r="O16" s="908"/>
      <c r="P16" s="462"/>
      <c r="Q16" s="883" t="s">
        <v>224</v>
      </c>
      <c r="R16" s="883"/>
      <c r="S16" s="372"/>
      <c r="T16" s="478" t="s">
        <v>373</v>
      </c>
      <c r="U16" s="192">
        <v>3</v>
      </c>
      <c r="V16" s="225" t="s">
        <v>259</v>
      </c>
      <c r="W16" s="193">
        <v>23</v>
      </c>
      <c r="X16" s="192">
        <v>10</v>
      </c>
      <c r="Y16" s="197" t="s">
        <v>11</v>
      </c>
    </row>
    <row r="17" spans="1:25" ht="30" customHeight="1">
      <c r="A17" s="887"/>
      <c r="B17" s="896"/>
      <c r="C17" s="897"/>
      <c r="D17" s="462"/>
      <c r="E17" s="375" t="s">
        <v>204</v>
      </c>
      <c r="F17" s="454"/>
      <c r="G17" s="441" t="s">
        <v>192</v>
      </c>
      <c r="H17" s="194">
        <v>2770</v>
      </c>
      <c r="I17" s="194">
        <v>3488</v>
      </c>
      <c r="J17" s="194">
        <v>5718</v>
      </c>
      <c r="K17" s="200">
        <v>2733</v>
      </c>
      <c r="L17" s="192">
        <v>3410</v>
      </c>
      <c r="M17" s="194">
        <v>5378</v>
      </c>
      <c r="O17" s="908"/>
      <c r="P17" s="462"/>
      <c r="Q17" s="882" t="s">
        <v>190</v>
      </c>
      <c r="R17" s="882"/>
      <c r="S17" s="372"/>
      <c r="T17" s="478" t="s">
        <v>373</v>
      </c>
      <c r="U17" s="192">
        <v>248</v>
      </c>
      <c r="V17" s="192">
        <v>159</v>
      </c>
      <c r="W17" s="193">
        <v>249</v>
      </c>
      <c r="X17" s="192">
        <v>326</v>
      </c>
      <c r="Y17" s="194">
        <v>178</v>
      </c>
    </row>
    <row r="18" spans="1:25" ht="30" customHeight="1">
      <c r="A18" s="887"/>
      <c r="B18" s="450"/>
      <c r="C18" s="884" t="s">
        <v>208</v>
      </c>
      <c r="D18" s="885"/>
      <c r="E18" s="885"/>
      <c r="F18" s="455"/>
      <c r="G18" s="442" t="s">
        <v>192</v>
      </c>
      <c r="H18" s="194">
        <v>1765</v>
      </c>
      <c r="I18" s="194">
        <v>1756</v>
      </c>
      <c r="J18" s="194">
        <v>1751</v>
      </c>
      <c r="K18" s="200">
        <v>1826</v>
      </c>
      <c r="L18" s="192">
        <v>1566</v>
      </c>
      <c r="M18" s="194">
        <v>1819</v>
      </c>
      <c r="O18" s="908"/>
      <c r="P18" s="462"/>
      <c r="Q18" s="882" t="s">
        <v>231</v>
      </c>
      <c r="R18" s="882"/>
      <c r="S18" s="372"/>
      <c r="T18" s="478" t="s">
        <v>373</v>
      </c>
      <c r="U18" s="194">
        <v>2042</v>
      </c>
      <c r="V18" s="194">
        <v>1516</v>
      </c>
      <c r="W18" s="200">
        <v>1740</v>
      </c>
      <c r="X18" s="192">
        <v>2216</v>
      </c>
      <c r="Y18" s="194">
        <v>1535</v>
      </c>
    </row>
    <row r="19" spans="1:25" ht="30" customHeight="1">
      <c r="A19" s="887"/>
      <c r="B19" s="450"/>
      <c r="C19" s="882" t="s">
        <v>209</v>
      </c>
      <c r="D19" s="882"/>
      <c r="E19" s="882"/>
      <c r="F19" s="454"/>
      <c r="G19" s="441" t="s">
        <v>192</v>
      </c>
      <c r="H19" s="194">
        <v>4929</v>
      </c>
      <c r="I19" s="194">
        <v>5837</v>
      </c>
      <c r="J19" s="194">
        <v>7836</v>
      </c>
      <c r="K19" s="200">
        <v>4986</v>
      </c>
      <c r="L19" s="192">
        <v>5705</v>
      </c>
      <c r="M19" s="194">
        <v>7567</v>
      </c>
      <c r="O19" s="908"/>
      <c r="P19" s="448"/>
      <c r="Q19" s="905" t="s">
        <v>424</v>
      </c>
      <c r="R19" s="906"/>
      <c r="S19" s="476"/>
      <c r="T19" s="478" t="s">
        <v>373</v>
      </c>
      <c r="U19" s="195">
        <v>1766</v>
      </c>
      <c r="V19" s="195">
        <v>1338</v>
      </c>
      <c r="W19" s="196">
        <v>1381</v>
      </c>
      <c r="X19" s="195">
        <v>1899</v>
      </c>
      <c r="Y19" s="195">
        <v>1333</v>
      </c>
    </row>
    <row r="20" spans="1:25" ht="30" customHeight="1">
      <c r="A20" s="887"/>
      <c r="B20" s="450"/>
      <c r="C20" s="882" t="s">
        <v>210</v>
      </c>
      <c r="D20" s="882"/>
      <c r="E20" s="882"/>
      <c r="F20" s="454"/>
      <c r="G20" s="441" t="s">
        <v>192</v>
      </c>
      <c r="H20" s="192">
        <v>710</v>
      </c>
      <c r="I20" s="192">
        <v>754</v>
      </c>
      <c r="J20" s="192">
        <v>1193</v>
      </c>
      <c r="K20" s="193">
        <v>700</v>
      </c>
      <c r="L20" s="192">
        <v>726</v>
      </c>
      <c r="M20" s="194">
        <v>1196</v>
      </c>
      <c r="O20" s="908"/>
      <c r="P20" s="227"/>
      <c r="Q20" s="496"/>
      <c r="R20" s="449" t="s">
        <v>232</v>
      </c>
      <c r="S20" s="372"/>
      <c r="T20" s="478" t="s">
        <v>373</v>
      </c>
      <c r="U20" s="194">
        <v>1743</v>
      </c>
      <c r="V20" s="194">
        <v>1315</v>
      </c>
      <c r="W20" s="200">
        <v>1243</v>
      </c>
      <c r="X20" s="192">
        <v>1871</v>
      </c>
      <c r="Y20" s="194">
        <v>1318</v>
      </c>
    </row>
    <row r="21" spans="1:25" ht="30" customHeight="1">
      <c r="A21" s="893"/>
      <c r="B21" s="463"/>
      <c r="C21" s="933" t="s">
        <v>211</v>
      </c>
      <c r="D21" s="933"/>
      <c r="E21" s="933"/>
      <c r="F21" s="465"/>
      <c r="G21" s="443" t="s">
        <v>192</v>
      </c>
      <c r="H21" s="201">
        <v>4219</v>
      </c>
      <c r="I21" s="201">
        <v>5083</v>
      </c>
      <c r="J21" s="201">
        <v>6643</v>
      </c>
      <c r="K21" s="202">
        <v>4286</v>
      </c>
      <c r="L21" s="201">
        <v>4979</v>
      </c>
      <c r="M21" s="203">
        <v>6371</v>
      </c>
      <c r="O21" s="908"/>
      <c r="P21" s="227"/>
      <c r="Q21" s="462"/>
      <c r="R21" s="449" t="s">
        <v>233</v>
      </c>
      <c r="S21" s="372"/>
      <c r="T21" s="478" t="s">
        <v>373</v>
      </c>
      <c r="U21" s="194">
        <v>8</v>
      </c>
      <c r="V21" s="194">
        <v>8</v>
      </c>
      <c r="W21" s="200">
        <v>58</v>
      </c>
      <c r="X21" s="192">
        <v>7</v>
      </c>
      <c r="Y21" s="194">
        <v>3</v>
      </c>
    </row>
    <row r="22" spans="1:25" ht="30" customHeight="1">
      <c r="A22" s="917" t="s">
        <v>329</v>
      </c>
      <c r="B22" s="467"/>
      <c r="C22" s="934" t="s">
        <v>364</v>
      </c>
      <c r="D22" s="934"/>
      <c r="E22" s="934"/>
      <c r="F22" s="464"/>
      <c r="G22" s="444" t="s">
        <v>212</v>
      </c>
      <c r="H22" s="204">
        <v>2.01</v>
      </c>
      <c r="I22" s="204">
        <v>2.03</v>
      </c>
      <c r="J22" s="204">
        <v>2.03</v>
      </c>
      <c r="K22" s="205">
        <v>2.01</v>
      </c>
      <c r="L22" s="204">
        <v>2.03</v>
      </c>
      <c r="M22" s="206">
        <v>2.04</v>
      </c>
      <c r="O22" s="909"/>
      <c r="P22" s="228"/>
      <c r="Q22" s="490"/>
      <c r="R22" s="480" t="s">
        <v>234</v>
      </c>
      <c r="S22" s="374"/>
      <c r="T22" s="479" t="s">
        <v>373</v>
      </c>
      <c r="U22" s="201">
        <v>14</v>
      </c>
      <c r="V22" s="201">
        <v>14</v>
      </c>
      <c r="W22" s="202">
        <v>32</v>
      </c>
      <c r="X22" s="201">
        <v>20</v>
      </c>
      <c r="Y22" s="203">
        <v>10</v>
      </c>
    </row>
    <row r="23" spans="1:25" ht="30" customHeight="1">
      <c r="A23" s="918"/>
      <c r="B23" s="468"/>
      <c r="C23" s="935" t="s">
        <v>332</v>
      </c>
      <c r="D23" s="935"/>
      <c r="E23" s="935"/>
      <c r="F23" s="456"/>
      <c r="G23" s="441" t="s">
        <v>192</v>
      </c>
      <c r="H23" s="207">
        <v>0.11</v>
      </c>
      <c r="I23" s="207">
        <v>0.07</v>
      </c>
      <c r="J23" s="207">
        <v>0.03</v>
      </c>
      <c r="K23" s="208">
        <v>0.1</v>
      </c>
      <c r="L23" s="207">
        <v>0.07</v>
      </c>
      <c r="M23" s="209">
        <v>0.06</v>
      </c>
      <c r="O23" s="917" t="s">
        <v>330</v>
      </c>
      <c r="P23" s="483"/>
      <c r="Q23" s="932" t="s">
        <v>219</v>
      </c>
      <c r="R23" s="932"/>
      <c r="S23" s="484"/>
      <c r="T23" s="477" t="s">
        <v>373</v>
      </c>
      <c r="U23" s="188">
        <v>1569</v>
      </c>
      <c r="V23" s="188">
        <v>1268</v>
      </c>
      <c r="W23" s="189">
        <v>1439</v>
      </c>
      <c r="X23" s="188">
        <v>1648</v>
      </c>
      <c r="Y23" s="190">
        <v>1291</v>
      </c>
    </row>
    <row r="24" spans="1:25" ht="30" customHeight="1">
      <c r="A24" s="918"/>
      <c r="B24" s="469"/>
      <c r="C24" s="921" t="s">
        <v>213</v>
      </c>
      <c r="D24" s="921"/>
      <c r="E24" s="921"/>
      <c r="F24" s="454"/>
      <c r="G24" s="445" t="s">
        <v>257</v>
      </c>
      <c r="H24" s="192">
        <v>164</v>
      </c>
      <c r="I24" s="192">
        <v>167</v>
      </c>
      <c r="J24" s="192">
        <v>145</v>
      </c>
      <c r="K24" s="193">
        <v>169</v>
      </c>
      <c r="L24" s="192">
        <v>176</v>
      </c>
      <c r="M24" s="194">
        <v>147</v>
      </c>
      <c r="O24" s="908"/>
      <c r="P24" s="462"/>
      <c r="Q24" s="882" t="s">
        <v>235</v>
      </c>
      <c r="R24" s="882"/>
      <c r="S24" s="454"/>
      <c r="T24" s="478" t="s">
        <v>373</v>
      </c>
      <c r="U24" s="192">
        <v>19</v>
      </c>
      <c r="V24" s="192">
        <v>15</v>
      </c>
      <c r="W24" s="193">
        <v>22</v>
      </c>
      <c r="X24" s="192">
        <v>23</v>
      </c>
      <c r="Y24" s="194">
        <v>16</v>
      </c>
    </row>
    <row r="25" spans="1:25" ht="30" customHeight="1">
      <c r="A25" s="918"/>
      <c r="B25" s="466"/>
      <c r="C25" s="199"/>
      <c r="D25" s="936" t="s">
        <v>214</v>
      </c>
      <c r="E25" s="882"/>
      <c r="F25" s="454"/>
      <c r="G25" s="441" t="s">
        <v>192</v>
      </c>
      <c r="H25" s="192">
        <v>35</v>
      </c>
      <c r="I25" s="192">
        <v>48</v>
      </c>
      <c r="J25" s="192">
        <v>44</v>
      </c>
      <c r="K25" s="193">
        <v>38</v>
      </c>
      <c r="L25" s="192">
        <v>53</v>
      </c>
      <c r="M25" s="194">
        <v>48</v>
      </c>
      <c r="O25" s="908"/>
      <c r="P25" s="462"/>
      <c r="Q25" s="882" t="s">
        <v>381</v>
      </c>
      <c r="R25" s="882"/>
      <c r="S25" s="485"/>
      <c r="T25" s="478" t="s">
        <v>373</v>
      </c>
      <c r="U25" s="192">
        <v>96</v>
      </c>
      <c r="V25" s="192">
        <v>113</v>
      </c>
      <c r="W25" s="193">
        <v>74</v>
      </c>
      <c r="X25" s="192">
        <v>102</v>
      </c>
      <c r="Y25" s="210">
        <v>117</v>
      </c>
    </row>
    <row r="26" spans="1:25" ht="44.25" customHeight="1">
      <c r="A26" s="918"/>
      <c r="B26" s="469"/>
      <c r="C26" s="921" t="s">
        <v>215</v>
      </c>
      <c r="D26" s="921"/>
      <c r="E26" s="921"/>
      <c r="F26" s="454"/>
      <c r="G26" s="446" t="s">
        <v>216</v>
      </c>
      <c r="H26" s="192">
        <v>816</v>
      </c>
      <c r="I26" s="192">
        <v>691</v>
      </c>
      <c r="J26" s="192">
        <v>597</v>
      </c>
      <c r="K26" s="200">
        <v>822</v>
      </c>
      <c r="L26" s="194">
        <v>723</v>
      </c>
      <c r="M26" s="194">
        <v>599</v>
      </c>
      <c r="O26" s="908"/>
      <c r="P26" s="462"/>
      <c r="Q26" s="882" t="s">
        <v>236</v>
      </c>
      <c r="R26" s="882"/>
      <c r="S26" s="454"/>
      <c r="T26" s="478" t="s">
        <v>373</v>
      </c>
      <c r="U26" s="192">
        <v>127</v>
      </c>
      <c r="V26" s="192">
        <v>127</v>
      </c>
      <c r="W26" s="193">
        <v>126</v>
      </c>
      <c r="X26" s="192">
        <v>132</v>
      </c>
      <c r="Y26" s="194">
        <v>124</v>
      </c>
    </row>
    <row r="27" spans="1:25" ht="46.5" customHeight="1">
      <c r="A27" s="918"/>
      <c r="B27" s="470"/>
      <c r="C27" s="199"/>
      <c r="D27" s="462"/>
      <c r="E27" s="491" t="s">
        <v>515</v>
      </c>
      <c r="F27" s="457"/>
      <c r="G27" s="441" t="s">
        <v>192</v>
      </c>
      <c r="H27" s="192">
        <v>783</v>
      </c>
      <c r="I27" s="192">
        <v>670</v>
      </c>
      <c r="J27" s="192">
        <v>583</v>
      </c>
      <c r="K27" s="200">
        <v>78</v>
      </c>
      <c r="L27" s="194">
        <v>695</v>
      </c>
      <c r="M27" s="194">
        <v>584</v>
      </c>
      <c r="O27" s="908"/>
      <c r="P27" s="462"/>
      <c r="Q27" s="882" t="s">
        <v>237</v>
      </c>
      <c r="R27" s="882"/>
      <c r="S27" s="454"/>
      <c r="T27" s="478" t="s">
        <v>373</v>
      </c>
      <c r="U27" s="192">
        <v>119</v>
      </c>
      <c r="V27" s="192">
        <v>98</v>
      </c>
      <c r="W27" s="193">
        <v>99</v>
      </c>
      <c r="X27" s="192">
        <v>118</v>
      </c>
      <c r="Y27" s="194">
        <v>89</v>
      </c>
    </row>
    <row r="28" spans="1:25" ht="45" customHeight="1">
      <c r="A28" s="918"/>
      <c r="B28" s="466"/>
      <c r="C28" s="938" t="s">
        <v>420</v>
      </c>
      <c r="D28" s="938"/>
      <c r="E28" s="938"/>
      <c r="F28" s="458"/>
      <c r="G28" s="446" t="s">
        <v>202</v>
      </c>
      <c r="H28" s="192">
        <v>2523</v>
      </c>
      <c r="I28" s="192">
        <v>2644</v>
      </c>
      <c r="J28" s="192">
        <v>2541</v>
      </c>
      <c r="K28" s="200">
        <v>2584</v>
      </c>
      <c r="L28" s="194">
        <v>2763</v>
      </c>
      <c r="M28" s="194">
        <v>2295</v>
      </c>
      <c r="O28" s="908"/>
      <c r="P28" s="462"/>
      <c r="Q28" s="882" t="s">
        <v>238</v>
      </c>
      <c r="R28" s="882"/>
      <c r="S28" s="454"/>
      <c r="T28" s="478" t="s">
        <v>373</v>
      </c>
      <c r="U28" s="192">
        <v>57</v>
      </c>
      <c r="V28" s="192">
        <v>45</v>
      </c>
      <c r="W28" s="200">
        <v>71</v>
      </c>
      <c r="X28" s="194">
        <v>66</v>
      </c>
      <c r="Y28" s="194">
        <v>51</v>
      </c>
    </row>
    <row r="29" spans="1:25" ht="30" customHeight="1">
      <c r="A29" s="918"/>
      <c r="B29" s="469"/>
      <c r="C29" s="926" t="s">
        <v>516</v>
      </c>
      <c r="D29" s="926"/>
      <c r="E29" s="926"/>
      <c r="F29" s="459"/>
      <c r="G29" s="441" t="s">
        <v>192</v>
      </c>
      <c r="H29" s="192">
        <v>1364</v>
      </c>
      <c r="I29" s="192">
        <v>1045</v>
      </c>
      <c r="J29" s="192">
        <v>2292</v>
      </c>
      <c r="K29" s="200">
        <v>1358</v>
      </c>
      <c r="L29" s="194">
        <v>949</v>
      </c>
      <c r="M29" s="194">
        <v>1756</v>
      </c>
      <c r="O29" s="908"/>
      <c r="P29" s="462"/>
      <c r="Q29" s="927" t="s">
        <v>239</v>
      </c>
      <c r="R29" s="927"/>
      <c r="S29" s="486"/>
      <c r="T29" s="478" t="s">
        <v>373</v>
      </c>
      <c r="U29" s="192">
        <v>399</v>
      </c>
      <c r="V29" s="192">
        <v>310</v>
      </c>
      <c r="W29" s="200">
        <v>389</v>
      </c>
      <c r="X29" s="194">
        <v>419</v>
      </c>
      <c r="Y29" s="194">
        <v>327</v>
      </c>
    </row>
    <row r="30" spans="1:25" ht="38.25" customHeight="1">
      <c r="A30" s="918"/>
      <c r="B30" s="470"/>
      <c r="C30" s="471"/>
      <c r="D30" s="922" t="s">
        <v>217</v>
      </c>
      <c r="E30" s="923"/>
      <c r="F30" s="460"/>
      <c r="G30" s="441" t="s">
        <v>192</v>
      </c>
      <c r="H30" s="192">
        <v>355</v>
      </c>
      <c r="I30" s="192">
        <v>338</v>
      </c>
      <c r="J30" s="192">
        <v>408</v>
      </c>
      <c r="K30" s="200">
        <v>359</v>
      </c>
      <c r="L30" s="194">
        <v>350</v>
      </c>
      <c r="M30" s="194">
        <v>418</v>
      </c>
      <c r="O30" s="908"/>
      <c r="P30" s="462"/>
      <c r="Q30" s="882" t="s">
        <v>240</v>
      </c>
      <c r="R30" s="882"/>
      <c r="S30" s="454"/>
      <c r="T30" s="478" t="s">
        <v>373</v>
      </c>
      <c r="U30" s="192">
        <v>107</v>
      </c>
      <c r="V30" s="192">
        <v>128</v>
      </c>
      <c r="W30" s="200">
        <v>91</v>
      </c>
      <c r="X30" s="194">
        <v>100</v>
      </c>
      <c r="Y30" s="194">
        <v>122</v>
      </c>
    </row>
    <row r="31" spans="1:25" ht="38.25" customHeight="1">
      <c r="A31" s="918"/>
      <c r="B31" s="894" t="s">
        <v>241</v>
      </c>
      <c r="C31" s="895"/>
      <c r="D31" s="924" t="s">
        <v>242</v>
      </c>
      <c r="E31" s="925"/>
      <c r="F31" s="454"/>
      <c r="G31" s="441" t="s">
        <v>260</v>
      </c>
      <c r="H31" s="192">
        <v>121</v>
      </c>
      <c r="I31" s="192">
        <v>131</v>
      </c>
      <c r="J31" s="192">
        <v>109</v>
      </c>
      <c r="K31" s="200">
        <v>128</v>
      </c>
      <c r="L31" s="194">
        <v>138</v>
      </c>
      <c r="M31" s="194">
        <v>109</v>
      </c>
      <c r="O31" s="908"/>
      <c r="P31" s="462"/>
      <c r="Q31" s="883" t="s">
        <v>243</v>
      </c>
      <c r="R31" s="883"/>
      <c r="S31" s="453"/>
      <c r="T31" s="478" t="s">
        <v>373</v>
      </c>
      <c r="U31" s="192">
        <v>108</v>
      </c>
      <c r="V31" s="192">
        <v>79</v>
      </c>
      <c r="W31" s="200">
        <v>98</v>
      </c>
      <c r="X31" s="194">
        <v>114</v>
      </c>
      <c r="Y31" s="194">
        <v>85</v>
      </c>
    </row>
    <row r="32" spans="1:25" ht="38.25" customHeight="1">
      <c r="A32" s="918"/>
      <c r="B32" s="886"/>
      <c r="C32" s="887"/>
      <c r="D32" s="922" t="s">
        <v>221</v>
      </c>
      <c r="E32" s="923"/>
      <c r="F32" s="460"/>
      <c r="G32" s="441" t="s">
        <v>192</v>
      </c>
      <c r="H32" s="192">
        <v>99</v>
      </c>
      <c r="I32" s="192">
        <v>121</v>
      </c>
      <c r="J32" s="192">
        <v>101</v>
      </c>
      <c r="K32" s="200">
        <v>105</v>
      </c>
      <c r="L32" s="194">
        <v>127</v>
      </c>
      <c r="M32" s="194">
        <v>103</v>
      </c>
      <c r="O32" s="908"/>
      <c r="P32" s="462"/>
      <c r="Q32" s="879" t="s">
        <v>244</v>
      </c>
      <c r="R32" s="879"/>
      <c r="S32" s="460"/>
      <c r="T32" s="478" t="s">
        <v>373</v>
      </c>
      <c r="U32" s="192">
        <v>93</v>
      </c>
      <c r="V32" s="192">
        <v>51</v>
      </c>
      <c r="W32" s="200">
        <v>78</v>
      </c>
      <c r="X32" s="194">
        <v>89</v>
      </c>
      <c r="Y32" s="194">
        <v>47</v>
      </c>
    </row>
    <row r="33" spans="1:25" ht="38.25" customHeight="1">
      <c r="A33" s="918"/>
      <c r="B33" s="886"/>
      <c r="C33" s="887"/>
      <c r="D33" s="922" t="s">
        <v>228</v>
      </c>
      <c r="E33" s="923"/>
      <c r="F33" s="460"/>
      <c r="G33" s="441" t="s">
        <v>192</v>
      </c>
      <c r="H33" s="192">
        <v>13</v>
      </c>
      <c r="I33" s="192">
        <v>3</v>
      </c>
      <c r="J33" s="192">
        <v>3</v>
      </c>
      <c r="K33" s="200">
        <v>13</v>
      </c>
      <c r="L33" s="194">
        <v>3</v>
      </c>
      <c r="M33" s="194">
        <v>1</v>
      </c>
      <c r="O33" s="908"/>
      <c r="P33" s="462"/>
      <c r="Q33" s="880" t="s">
        <v>245</v>
      </c>
      <c r="R33" s="880"/>
      <c r="S33" s="487"/>
      <c r="T33" s="478" t="s">
        <v>373</v>
      </c>
      <c r="U33" s="192">
        <v>101</v>
      </c>
      <c r="V33" s="192">
        <v>49</v>
      </c>
      <c r="W33" s="200">
        <v>80</v>
      </c>
      <c r="X33" s="194">
        <v>104</v>
      </c>
      <c r="Y33" s="194">
        <v>46</v>
      </c>
    </row>
    <row r="34" spans="1:25" ht="38.25" customHeight="1">
      <c r="A34" s="918"/>
      <c r="B34" s="886"/>
      <c r="C34" s="887"/>
      <c r="D34" s="922" t="s">
        <v>229</v>
      </c>
      <c r="E34" s="923"/>
      <c r="F34" s="460"/>
      <c r="G34" s="441" t="s">
        <v>192</v>
      </c>
      <c r="H34" s="192">
        <v>9</v>
      </c>
      <c r="I34" s="192">
        <v>6</v>
      </c>
      <c r="J34" s="192">
        <v>5</v>
      </c>
      <c r="K34" s="200">
        <v>9</v>
      </c>
      <c r="L34" s="194">
        <v>7</v>
      </c>
      <c r="M34" s="194">
        <v>5</v>
      </c>
      <c r="N34" s="211"/>
      <c r="O34" s="908"/>
      <c r="P34" s="462"/>
      <c r="Q34" s="879" t="s">
        <v>246</v>
      </c>
      <c r="R34" s="879"/>
      <c r="S34" s="460"/>
      <c r="T34" s="478" t="s">
        <v>373</v>
      </c>
      <c r="U34" s="192">
        <v>92</v>
      </c>
      <c r="V34" s="192">
        <v>62</v>
      </c>
      <c r="W34" s="200">
        <v>59</v>
      </c>
      <c r="X34" s="194">
        <v>103</v>
      </c>
      <c r="Y34" s="194">
        <v>62</v>
      </c>
    </row>
    <row r="35" spans="1:25" ht="36" customHeight="1">
      <c r="A35" s="918"/>
      <c r="B35" s="888"/>
      <c r="C35" s="889"/>
      <c r="D35" s="373"/>
      <c r="E35" s="492" t="s">
        <v>517</v>
      </c>
      <c r="F35" s="453"/>
      <c r="G35" s="441" t="s">
        <v>192</v>
      </c>
      <c r="H35" s="192">
        <v>8</v>
      </c>
      <c r="I35" s="192">
        <v>6</v>
      </c>
      <c r="J35" s="192">
        <v>5</v>
      </c>
      <c r="K35" s="200">
        <v>8</v>
      </c>
      <c r="L35" s="194">
        <v>7</v>
      </c>
      <c r="M35" s="194">
        <v>5</v>
      </c>
      <c r="O35" s="908"/>
      <c r="P35" s="462"/>
      <c r="Q35" s="879" t="s">
        <v>190</v>
      </c>
      <c r="R35" s="879"/>
      <c r="S35" s="460"/>
      <c r="T35" s="478" t="s">
        <v>373</v>
      </c>
      <c r="U35" s="192">
        <v>251</v>
      </c>
      <c r="V35" s="192">
        <v>191</v>
      </c>
      <c r="W35" s="200">
        <v>252</v>
      </c>
      <c r="X35" s="194">
        <v>278</v>
      </c>
      <c r="Y35" s="194">
        <v>205</v>
      </c>
    </row>
    <row r="36" spans="1:25" ht="30" customHeight="1">
      <c r="A36" s="918"/>
      <c r="B36" s="886" t="s">
        <v>247</v>
      </c>
      <c r="C36" s="887"/>
      <c r="D36" s="481"/>
      <c r="E36" s="493" t="s">
        <v>232</v>
      </c>
      <c r="F36" s="454"/>
      <c r="G36" s="441" t="s">
        <v>261</v>
      </c>
      <c r="H36" s="194">
        <v>4990</v>
      </c>
      <c r="I36" s="194">
        <v>6128</v>
      </c>
      <c r="J36" s="194">
        <v>5272</v>
      </c>
      <c r="K36" s="200">
        <v>5405</v>
      </c>
      <c r="L36" s="194">
        <v>6634</v>
      </c>
      <c r="M36" s="194">
        <v>5420</v>
      </c>
      <c r="O36" s="908"/>
      <c r="P36" s="462"/>
      <c r="Q36" s="879" t="s">
        <v>248</v>
      </c>
      <c r="R36" s="879"/>
      <c r="S36" s="460"/>
      <c r="T36" s="478" t="s">
        <v>373</v>
      </c>
      <c r="U36" s="192">
        <v>1215</v>
      </c>
      <c r="V36" s="192">
        <v>964</v>
      </c>
      <c r="W36" s="200">
        <v>1101</v>
      </c>
      <c r="X36" s="194">
        <v>1291</v>
      </c>
      <c r="Y36" s="194">
        <v>980</v>
      </c>
    </row>
    <row r="37" spans="1:25" ht="30" customHeight="1">
      <c r="A37" s="918"/>
      <c r="B37" s="886"/>
      <c r="C37" s="887"/>
      <c r="D37" s="481"/>
      <c r="E37" s="493" t="s">
        <v>228</v>
      </c>
      <c r="F37" s="454"/>
      <c r="G37" s="445" t="s">
        <v>192</v>
      </c>
      <c r="H37" s="192">
        <v>456</v>
      </c>
      <c r="I37" s="192">
        <v>71</v>
      </c>
      <c r="J37" s="198">
        <v>88</v>
      </c>
      <c r="K37" s="192">
        <v>479</v>
      </c>
      <c r="L37" s="192">
        <v>60</v>
      </c>
      <c r="M37" s="192">
        <v>26</v>
      </c>
      <c r="O37" s="931"/>
      <c r="P37" s="488"/>
      <c r="Q37" s="881" t="s">
        <v>249</v>
      </c>
      <c r="R37" s="881"/>
      <c r="S37" s="489"/>
      <c r="T37" s="482" t="s">
        <v>373</v>
      </c>
      <c r="U37" s="212">
        <v>355</v>
      </c>
      <c r="V37" s="212">
        <v>310</v>
      </c>
      <c r="W37" s="213">
        <v>336</v>
      </c>
      <c r="X37" s="214">
        <v>355</v>
      </c>
      <c r="Y37" s="214">
        <v>312</v>
      </c>
    </row>
    <row r="38" spans="1:25" ht="30" customHeight="1">
      <c r="A38" s="919"/>
      <c r="B38" s="892"/>
      <c r="C38" s="893"/>
      <c r="D38" s="495"/>
      <c r="E38" s="494" t="s">
        <v>230</v>
      </c>
      <c r="F38" s="461"/>
      <c r="G38" s="447" t="s">
        <v>192</v>
      </c>
      <c r="H38" s="215">
        <v>87</v>
      </c>
      <c r="I38" s="215">
        <v>48</v>
      </c>
      <c r="J38" s="216">
        <v>44</v>
      </c>
      <c r="K38" s="215">
        <v>128</v>
      </c>
      <c r="L38" s="215">
        <v>91</v>
      </c>
      <c r="M38" s="215">
        <v>48</v>
      </c>
      <c r="O38" s="930" t="s">
        <v>423</v>
      </c>
      <c r="P38" s="930"/>
      <c r="Q38" s="930"/>
      <c r="R38" s="930"/>
      <c r="S38" s="930"/>
      <c r="T38" s="930"/>
      <c r="U38" s="930"/>
      <c r="V38" s="930"/>
      <c r="W38" s="930"/>
      <c r="X38" s="930"/>
      <c r="Y38" s="930"/>
    </row>
    <row r="39" spans="1:13" ht="30" customHeight="1">
      <c r="A39" s="358" t="s">
        <v>421</v>
      </c>
      <c r="B39" s="358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</row>
    <row r="40" spans="1:15" ht="30" customHeight="1">
      <c r="A40" s="937" t="s">
        <v>422</v>
      </c>
      <c r="B40" s="937"/>
      <c r="C40" s="937"/>
      <c r="D40" s="937"/>
      <c r="E40" s="937"/>
      <c r="F40" s="937"/>
      <c r="G40" s="937"/>
      <c r="H40" s="937"/>
      <c r="I40" s="937"/>
      <c r="J40" s="937"/>
      <c r="K40" s="937"/>
      <c r="L40" s="937"/>
      <c r="M40" s="937"/>
      <c r="O40" s="229"/>
    </row>
    <row r="41" spans="1:15" ht="30" customHeight="1">
      <c r="A41" s="937" t="s">
        <v>325</v>
      </c>
      <c r="B41" s="937"/>
      <c r="C41" s="937"/>
      <c r="D41" s="937"/>
      <c r="E41" s="937"/>
      <c r="F41" s="937"/>
      <c r="G41" s="937"/>
      <c r="H41" s="937"/>
      <c r="I41" s="937"/>
      <c r="J41" s="937"/>
      <c r="K41" s="937"/>
      <c r="L41" s="937"/>
      <c r="O41" s="229"/>
    </row>
    <row r="42" spans="1:15" ht="30" customHeight="1">
      <c r="A42" s="937" t="s">
        <v>326</v>
      </c>
      <c r="B42" s="937"/>
      <c r="C42" s="937"/>
      <c r="D42" s="937"/>
      <c r="E42" s="937"/>
      <c r="F42" s="937"/>
      <c r="G42" s="937"/>
      <c r="H42" s="937"/>
      <c r="I42" s="937"/>
      <c r="J42" s="937"/>
      <c r="K42" s="937"/>
      <c r="O42" s="229"/>
    </row>
    <row r="43" spans="1:15" ht="30" customHeight="1">
      <c r="A43" s="937" t="s">
        <v>327</v>
      </c>
      <c r="B43" s="937"/>
      <c r="C43" s="937"/>
      <c r="D43" s="937"/>
      <c r="E43" s="937"/>
      <c r="F43" s="937"/>
      <c r="G43" s="937"/>
      <c r="H43" s="937"/>
      <c r="I43" s="937"/>
      <c r="J43" s="937"/>
      <c r="K43" s="937"/>
      <c r="O43" s="229"/>
    </row>
    <row r="44" spans="1:16" ht="28.5" customHeight="1">
      <c r="A44" s="937" t="s">
        <v>182</v>
      </c>
      <c r="B44" s="937"/>
      <c r="C44" s="937"/>
      <c r="D44" s="937"/>
      <c r="E44" s="937"/>
      <c r="F44" s="937"/>
      <c r="G44" s="937"/>
      <c r="H44" s="937"/>
      <c r="I44" s="937"/>
      <c r="O44" s="217"/>
      <c r="P44" s="183" t="s">
        <v>262</v>
      </c>
    </row>
    <row r="46" ht="17.25">
      <c r="C46" s="230"/>
    </row>
  </sheetData>
  <sheetProtection/>
  <mergeCells count="69">
    <mergeCell ref="A44:I44"/>
    <mergeCell ref="A40:M40"/>
    <mergeCell ref="A41:L41"/>
    <mergeCell ref="A42:K42"/>
    <mergeCell ref="A43:K43"/>
    <mergeCell ref="A8:A21"/>
    <mergeCell ref="D34:E34"/>
    <mergeCell ref="C28:E28"/>
    <mergeCell ref="C20:E20"/>
    <mergeCell ref="C13:C14"/>
    <mergeCell ref="O38:Y38"/>
    <mergeCell ref="O23:O37"/>
    <mergeCell ref="Q23:R23"/>
    <mergeCell ref="C21:E21"/>
    <mergeCell ref="C22:E22"/>
    <mergeCell ref="D30:E30"/>
    <mergeCell ref="C23:E23"/>
    <mergeCell ref="D25:E25"/>
    <mergeCell ref="C24:E24"/>
    <mergeCell ref="A22:A38"/>
    <mergeCell ref="Q12:R12"/>
    <mergeCell ref="Q15:R15"/>
    <mergeCell ref="Q14:R14"/>
    <mergeCell ref="C26:E26"/>
    <mergeCell ref="D32:E32"/>
    <mergeCell ref="D31:E31"/>
    <mergeCell ref="D33:E33"/>
    <mergeCell ref="C29:E29"/>
    <mergeCell ref="Q29:R29"/>
    <mergeCell ref="C8:E8"/>
    <mergeCell ref="O8:O22"/>
    <mergeCell ref="W6:Y6"/>
    <mergeCell ref="A2:Y2"/>
    <mergeCell ref="A3:Y3"/>
    <mergeCell ref="H6:J6"/>
    <mergeCell ref="K6:M6"/>
    <mergeCell ref="T6:V6"/>
    <mergeCell ref="G6:G7"/>
    <mergeCell ref="A6:F7"/>
    <mergeCell ref="Q17:R17"/>
    <mergeCell ref="Q28:R28"/>
    <mergeCell ref="Q10:R10"/>
    <mergeCell ref="Q11:R11"/>
    <mergeCell ref="O6:S7"/>
    <mergeCell ref="Q8:R8"/>
    <mergeCell ref="Q9:R9"/>
    <mergeCell ref="Q16:R16"/>
    <mergeCell ref="Q18:R18"/>
    <mergeCell ref="Q19:R19"/>
    <mergeCell ref="C18:E18"/>
    <mergeCell ref="C19:E19"/>
    <mergeCell ref="B9:C11"/>
    <mergeCell ref="B12:C12"/>
    <mergeCell ref="B36:C38"/>
    <mergeCell ref="B31:C35"/>
    <mergeCell ref="B15:C17"/>
    <mergeCell ref="B13:B14"/>
    <mergeCell ref="Q24:R24"/>
    <mergeCell ref="Q25:R25"/>
    <mergeCell ref="Q26:R26"/>
    <mergeCell ref="Q27:R27"/>
    <mergeCell ref="Q30:R30"/>
    <mergeCell ref="Q31:R31"/>
    <mergeCell ref="Q32:R32"/>
    <mergeCell ref="Q33:R33"/>
    <mergeCell ref="Q34:R34"/>
    <mergeCell ref="Q35:R35"/>
    <mergeCell ref="Q36:R36"/>
    <mergeCell ref="Q37:R37"/>
  </mergeCells>
  <printOptions horizontalCentered="1"/>
  <pageMargins left="0.984251968503937" right="0.5905511811023623" top="0.984251968503937" bottom="0.984251968503937" header="0.5118110236220472" footer="0.5118110236220472"/>
  <pageSetup fitToHeight="1" fitToWidth="1" horizontalDpi="600" verticalDpi="600" orientation="landscape" paperSize="8" scale="54" r:id="rId1"/>
  <rowBreaks count="1" manualBreakCount="1">
    <brk id="13" max="23" man="1"/>
  </rowBreaks>
  <colBreaks count="1" manualBreakCount="1">
    <brk id="15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kimie-h</dc:creator>
  <cp:keywords/>
  <dc:description/>
  <cp:lastModifiedBy>yutaka-k</cp:lastModifiedBy>
  <cp:lastPrinted>2011-06-10T06:02:30Z</cp:lastPrinted>
  <dcterms:created xsi:type="dcterms:W3CDTF">2007-03-25T05:56:15Z</dcterms:created>
  <dcterms:modified xsi:type="dcterms:W3CDTF">2012-07-05T01:52:49Z</dcterms:modified>
  <cp:category/>
  <cp:version/>
  <cp:contentType/>
  <cp:contentStatus/>
</cp:coreProperties>
</file>