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２６８" sheetId="1" r:id="rId1"/>
  </sheets>
  <definedNames/>
  <calcPr fullCalcOnLoad="1"/>
</workbook>
</file>

<file path=xl/sharedStrings.xml><?xml version="1.0" encoding="utf-8"?>
<sst xmlns="http://schemas.openxmlformats.org/spreadsheetml/2006/main" count="120" uniqueCount="103">
  <si>
    <t>２４　　観　　　　光　　　　及　　　　び　　　　文　　　　化　　　　財</t>
  </si>
  <si>
    <t>（単位：千人）</t>
  </si>
  <si>
    <t>（単位：件）</t>
  </si>
  <si>
    <t>総　　　　　　　数</t>
  </si>
  <si>
    <t>県　　内</t>
  </si>
  <si>
    <t>県　　外</t>
  </si>
  <si>
    <t>日　　帰</t>
  </si>
  <si>
    <t>宿　　泊</t>
  </si>
  <si>
    <t>計</t>
  </si>
  <si>
    <t>人　　　員</t>
  </si>
  <si>
    <t>対前年比(％)</t>
  </si>
  <si>
    <t>国宝・特別</t>
  </si>
  <si>
    <t>重　　文</t>
  </si>
  <si>
    <t>建造物</t>
  </si>
  <si>
    <t>絵画</t>
  </si>
  <si>
    <t>彫刻</t>
  </si>
  <si>
    <t>有形文化財</t>
  </si>
  <si>
    <t>工芸品</t>
  </si>
  <si>
    <t>考古資料</t>
  </si>
  <si>
    <t>歴史資料</t>
  </si>
  <si>
    <t>古文書</t>
  </si>
  <si>
    <t>無形文化財</t>
  </si>
  <si>
    <t>工芸技術</t>
  </si>
  <si>
    <t>（単位：人）</t>
  </si>
  <si>
    <t>史跡</t>
  </si>
  <si>
    <t>名勝</t>
  </si>
  <si>
    <t>記　念　物</t>
  </si>
  <si>
    <t>天然記念物</t>
  </si>
  <si>
    <t>北　　　　　　　　　米</t>
  </si>
  <si>
    <t>オ 　セ　 ア　 ニ　 ア</t>
  </si>
  <si>
    <t>ア    フ    リ    カ</t>
  </si>
  <si>
    <t>中            　　　東</t>
  </si>
  <si>
    <t>民俗文化財</t>
  </si>
  <si>
    <t>ア　      ジ      　ア</t>
  </si>
  <si>
    <t>中　　　　南　　　　米</t>
  </si>
  <si>
    <t>観光消費額　　　　　　（百万円）</t>
  </si>
  <si>
    <t>書跡・典籍</t>
  </si>
  <si>
    <t>資料　石川県観光推進課「統計からみた石川県の観光」</t>
  </si>
  <si>
    <t>合　　　　　　計</t>
  </si>
  <si>
    <t>輪島</t>
  </si>
  <si>
    <t>268 観光及び文化財</t>
  </si>
  <si>
    <t>観光及び文化財 269</t>
  </si>
  <si>
    <t>-</t>
  </si>
  <si>
    <t>名勝及び天然記念物</t>
  </si>
  <si>
    <t>天然記念物及び名勝</t>
  </si>
  <si>
    <t>有形民俗文化財</t>
  </si>
  <si>
    <t>無形民俗文化財</t>
  </si>
  <si>
    <t>資料　石川県教育委員会文化財課</t>
  </si>
  <si>
    <t>山中</t>
  </si>
  <si>
    <t>山代</t>
  </si>
  <si>
    <t>片山津</t>
  </si>
  <si>
    <t>粟津</t>
  </si>
  <si>
    <t>和倉</t>
  </si>
  <si>
    <t>湯涌</t>
  </si>
  <si>
    <t>資料　石川県観光推進課「統計からみた石川県の観光」</t>
  </si>
  <si>
    <t>資料　金沢城・兼六園管理事務所　　</t>
  </si>
  <si>
    <t>年次及び地域別</t>
  </si>
  <si>
    <t>１７７　　国及び県指定文化財（平成18年3月31日現在）</t>
  </si>
  <si>
    <t xml:space="preserve">１７６　　主  要  温  泉  地  別  利  用  者  数  </t>
  </si>
  <si>
    <t>年次及び　　　　　　温泉地別</t>
  </si>
  <si>
    <t>年　　次</t>
  </si>
  <si>
    <t>平 成 13 年</t>
  </si>
  <si>
    <t>平 成 13 年</t>
  </si>
  <si>
    <t xml:space="preserve">14  年 </t>
  </si>
  <si>
    <t xml:space="preserve">15  年 </t>
  </si>
  <si>
    <t>16  年</t>
  </si>
  <si>
    <t>17  年</t>
  </si>
  <si>
    <t>ヨーロッパ</t>
  </si>
  <si>
    <t>合　　　　　        計</t>
  </si>
  <si>
    <t>（単位：人）</t>
  </si>
  <si>
    <t>平成13年</t>
  </si>
  <si>
    <t xml:space="preserve">14   年 </t>
  </si>
  <si>
    <t xml:space="preserve">15   年 </t>
  </si>
  <si>
    <t>16   年</t>
  </si>
  <si>
    <t>17   年</t>
  </si>
  <si>
    <t>1   月</t>
  </si>
  <si>
    <t>2   月</t>
  </si>
  <si>
    <t>3   月</t>
  </si>
  <si>
    <t>4   月</t>
  </si>
  <si>
    <t>5   月</t>
  </si>
  <si>
    <t>7   月</t>
  </si>
  <si>
    <t>8   月</t>
  </si>
  <si>
    <t>9   月</t>
  </si>
  <si>
    <t>10   月</t>
  </si>
  <si>
    <t>11   月</t>
  </si>
  <si>
    <t>12   月</t>
  </si>
  <si>
    <t>１７４　　観光客数及び観光消費額</t>
  </si>
  <si>
    <t>１７５　　兼六園外国人観光客数</t>
  </si>
  <si>
    <t>6   月</t>
  </si>
  <si>
    <t>総　  　 数</t>
  </si>
  <si>
    <r>
      <t>種　          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別</t>
    </r>
  </si>
  <si>
    <t>小　　　     計</t>
  </si>
  <si>
    <t>県 　　指 　　定</t>
  </si>
  <si>
    <t>国　　指　　定</t>
  </si>
  <si>
    <r>
      <t xml:space="preserve">   </t>
    </r>
    <r>
      <rPr>
        <sz val="12"/>
        <rFont val="ＭＳ 明朝"/>
        <family val="1"/>
      </rPr>
      <t>14</t>
    </r>
  </si>
  <si>
    <r>
      <t xml:space="preserve">   </t>
    </r>
    <r>
      <rPr>
        <sz val="12"/>
        <rFont val="ＭＳ 明朝"/>
        <family val="1"/>
      </rPr>
      <t>15</t>
    </r>
  </si>
  <si>
    <r>
      <t xml:space="preserve">   </t>
    </r>
    <r>
      <rPr>
        <sz val="12"/>
        <rFont val="ＭＳ 明朝"/>
        <family val="1"/>
      </rPr>
      <t>16</t>
    </r>
  </si>
  <si>
    <t xml:space="preserve">   17</t>
  </si>
  <si>
    <t>-</t>
  </si>
  <si>
    <t>-</t>
  </si>
  <si>
    <t>小　　　  計</t>
  </si>
  <si>
    <t>小　　　   計</t>
  </si>
  <si>
    <t>小　         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</si>
</sst>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;&quot;▲ &quot;#,##0"/>
  </numFmts>
  <fonts count="5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2"/>
      <color indexed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00" fontId="13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20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2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quotePrefix="1">
      <alignment horizontal="left" vertical="center" indent="3"/>
    </xf>
    <xf numFmtId="0" fontId="0" fillId="0" borderId="23" xfId="0" applyFont="1" applyFill="1" applyBorder="1" applyAlignment="1">
      <alignment horizontal="center" vertical="center"/>
    </xf>
    <xf numFmtId="37" fontId="16" fillId="33" borderId="21" xfId="0" applyNumberFormat="1" applyFont="1" applyFill="1" applyBorder="1" applyAlignment="1" applyProtection="1">
      <alignment vertical="center"/>
      <protection/>
    </xf>
    <xf numFmtId="205" fontId="16" fillId="33" borderId="21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distributed" vertical="center" indent="2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 quotePrefix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14" fillId="0" borderId="0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>
      <alignment horizontal="distributed" vertical="center" indent="1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14" fillId="0" borderId="0" xfId="0" applyFont="1" applyFill="1" applyBorder="1" applyAlignment="1" quotePrefix="1">
      <alignment horizontal="center" vertical="center"/>
    </xf>
    <xf numFmtId="37" fontId="0" fillId="0" borderId="24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37" fontId="14" fillId="0" borderId="24" xfId="0" applyNumberFormat="1" applyFont="1" applyFill="1" applyBorder="1" applyAlignment="1" applyProtection="1">
      <alignment vertical="center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quotePrefix="1">
      <alignment horizontal="center" vertical="center"/>
    </xf>
    <xf numFmtId="200" fontId="14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right" vertical="center" inden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21" xfId="0" applyFont="1" applyFill="1" applyBorder="1" applyAlignment="1">
      <alignment horizontal="right" vertical="center" indent="1"/>
    </xf>
    <xf numFmtId="0" fontId="14" fillId="0" borderId="21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9525</xdr:rowOff>
    </xdr:from>
    <xdr:to>
      <xdr:col>10</xdr:col>
      <xdr:colOff>133350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001500" y="3562350"/>
          <a:ext cx="1333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20</xdr:row>
      <xdr:rowOff>114300</xdr:rowOff>
    </xdr:from>
    <xdr:to>
      <xdr:col>10</xdr:col>
      <xdr:colOff>180975</xdr:colOff>
      <xdr:row>25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2039600" y="4295775"/>
          <a:ext cx="142875" cy="9810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9525</xdr:rowOff>
    </xdr:from>
    <xdr:to>
      <xdr:col>10</xdr:col>
      <xdr:colOff>180975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039600" y="5562600"/>
          <a:ext cx="1428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7</xdr:row>
      <xdr:rowOff>104775</xdr:rowOff>
    </xdr:from>
    <xdr:to>
      <xdr:col>10</xdr:col>
      <xdr:colOff>133350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2039600" y="1752600"/>
          <a:ext cx="95250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75" zoomScaleNormal="75" zoomScalePageLayoutView="0" workbookViewId="0" topLeftCell="A32">
      <selection activeCell="A67" sqref="A67"/>
    </sheetView>
  </sheetViews>
  <sheetFormatPr defaultColWidth="10.59765625" defaultRowHeight="15"/>
  <cols>
    <col min="1" max="11" width="12.59765625" style="10" customWidth="1"/>
    <col min="12" max="12" width="11.09765625" style="10" customWidth="1"/>
    <col min="13" max="19" width="12.59765625" style="10" customWidth="1"/>
    <col min="20" max="16384" width="10.59765625" style="10" customWidth="1"/>
  </cols>
  <sheetData>
    <row r="1" spans="1:18" s="8" customFormat="1" ht="19.5" customHeight="1">
      <c r="A1" s="1" t="s">
        <v>40</v>
      </c>
      <c r="R1" s="2" t="s">
        <v>41</v>
      </c>
    </row>
    <row r="2" spans="1:19" ht="24.75" customHeight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9"/>
      <c r="S2" s="9"/>
    </row>
    <row r="3" spans="1:19" ht="18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9"/>
      <c r="S3" s="9"/>
    </row>
    <row r="4" spans="1:18" ht="19.5" customHeight="1">
      <c r="A4" s="80" t="s">
        <v>86</v>
      </c>
      <c r="B4" s="80"/>
      <c r="C4" s="80"/>
      <c r="D4" s="80"/>
      <c r="E4" s="80"/>
      <c r="F4" s="80"/>
      <c r="G4" s="80"/>
      <c r="H4" s="80"/>
      <c r="I4" s="3"/>
      <c r="J4" s="80" t="s">
        <v>57</v>
      </c>
      <c r="K4" s="80"/>
      <c r="L4" s="80"/>
      <c r="M4" s="80"/>
      <c r="N4" s="80"/>
      <c r="O4" s="80"/>
      <c r="P4" s="80"/>
      <c r="Q4" s="80"/>
      <c r="R4" s="80"/>
    </row>
    <row r="5" spans="2:18" ht="18" customHeight="1" thickBot="1">
      <c r="B5" s="11"/>
      <c r="C5" s="11"/>
      <c r="D5" s="11"/>
      <c r="E5" s="11"/>
      <c r="F5" s="11"/>
      <c r="G5" s="11"/>
      <c r="H5" s="12" t="s">
        <v>1</v>
      </c>
      <c r="J5" s="13"/>
      <c r="L5" s="11"/>
      <c r="M5" s="11"/>
      <c r="N5" s="11"/>
      <c r="O5" s="11"/>
      <c r="P5" s="12"/>
      <c r="R5" s="12" t="s">
        <v>2</v>
      </c>
    </row>
    <row r="6" spans="1:18" ht="15" customHeight="1">
      <c r="A6" s="81" t="s">
        <v>60</v>
      </c>
      <c r="B6" s="83" t="s">
        <v>3</v>
      </c>
      <c r="C6" s="84"/>
      <c r="D6" s="85" t="s">
        <v>4</v>
      </c>
      <c r="E6" s="85" t="s">
        <v>5</v>
      </c>
      <c r="F6" s="85" t="s">
        <v>6</v>
      </c>
      <c r="G6" s="85" t="s">
        <v>7</v>
      </c>
      <c r="H6" s="90" t="s">
        <v>35</v>
      </c>
      <c r="I6" s="14"/>
      <c r="J6" s="113" t="s">
        <v>90</v>
      </c>
      <c r="K6" s="113"/>
      <c r="L6" s="81"/>
      <c r="M6" s="96" t="s">
        <v>8</v>
      </c>
      <c r="N6" s="81"/>
      <c r="O6" s="87" t="s">
        <v>93</v>
      </c>
      <c r="P6" s="88"/>
      <c r="Q6" s="96" t="s">
        <v>92</v>
      </c>
      <c r="R6" s="113"/>
    </row>
    <row r="7" spans="1:18" ht="15" customHeight="1">
      <c r="A7" s="82"/>
      <c r="B7" s="15" t="s">
        <v>9</v>
      </c>
      <c r="C7" s="4" t="s">
        <v>10</v>
      </c>
      <c r="D7" s="86"/>
      <c r="E7" s="86"/>
      <c r="F7" s="86"/>
      <c r="G7" s="86"/>
      <c r="H7" s="91"/>
      <c r="I7" s="16"/>
      <c r="J7" s="114"/>
      <c r="K7" s="114"/>
      <c r="L7" s="115"/>
      <c r="M7" s="112"/>
      <c r="N7" s="115"/>
      <c r="O7" s="15" t="s">
        <v>11</v>
      </c>
      <c r="P7" s="15" t="s">
        <v>12</v>
      </c>
      <c r="Q7" s="112"/>
      <c r="R7" s="114"/>
    </row>
    <row r="8" spans="1:18" ht="15" customHeight="1">
      <c r="A8" s="62"/>
      <c r="B8" s="26"/>
      <c r="C8" s="58"/>
      <c r="D8" s="57"/>
      <c r="E8" s="57"/>
      <c r="F8" s="57"/>
      <c r="G8" s="57"/>
      <c r="H8" s="16"/>
      <c r="I8" s="18"/>
      <c r="J8" s="20"/>
      <c r="K8" s="116" t="s">
        <v>13</v>
      </c>
      <c r="L8" s="116"/>
      <c r="M8" s="19"/>
      <c r="N8" s="125">
        <f aca="true" t="shared" si="0" ref="N8:N15">SUM(O8:R8)</f>
        <v>81</v>
      </c>
      <c r="O8" s="126" t="s">
        <v>42</v>
      </c>
      <c r="P8" s="127">
        <v>41</v>
      </c>
      <c r="Q8" s="128"/>
      <c r="R8" s="127">
        <v>40</v>
      </c>
    </row>
    <row r="9" spans="1:18" ht="15" customHeight="1">
      <c r="A9" s="26" t="s">
        <v>61</v>
      </c>
      <c r="B9" s="118">
        <f>SUM(D9:E9)</f>
        <v>21519</v>
      </c>
      <c r="C9" s="119">
        <v>100.10699665053964</v>
      </c>
      <c r="D9" s="40">
        <v>10101</v>
      </c>
      <c r="E9" s="40">
        <v>11418</v>
      </c>
      <c r="F9" s="40">
        <v>14004</v>
      </c>
      <c r="G9" s="40">
        <v>7515</v>
      </c>
      <c r="H9" s="40">
        <v>274689</v>
      </c>
      <c r="I9" s="18"/>
      <c r="J9" s="20"/>
      <c r="K9" s="105" t="s">
        <v>14</v>
      </c>
      <c r="L9" s="105"/>
      <c r="M9" s="76"/>
      <c r="N9" s="125">
        <f t="shared" si="0"/>
        <v>61</v>
      </c>
      <c r="O9" s="126" t="s">
        <v>42</v>
      </c>
      <c r="P9" s="127">
        <v>9</v>
      </c>
      <c r="Q9" s="128"/>
      <c r="R9" s="127">
        <v>52</v>
      </c>
    </row>
    <row r="10" spans="1:18" ht="15" customHeight="1">
      <c r="A10" s="122" t="s">
        <v>94</v>
      </c>
      <c r="B10" s="118">
        <f>SUM(D10:E10)</f>
        <v>22596</v>
      </c>
      <c r="C10" s="119">
        <f>B10/B9*100</f>
        <v>105.00487940889447</v>
      </c>
      <c r="D10" s="40">
        <v>10309</v>
      </c>
      <c r="E10" s="40">
        <v>12287</v>
      </c>
      <c r="F10" s="40">
        <v>13753</v>
      </c>
      <c r="G10" s="40">
        <v>8843</v>
      </c>
      <c r="H10" s="40">
        <v>282327</v>
      </c>
      <c r="I10" s="18"/>
      <c r="J10" s="20"/>
      <c r="K10" s="105" t="s">
        <v>15</v>
      </c>
      <c r="L10" s="105"/>
      <c r="M10" s="76"/>
      <c r="N10" s="125">
        <f t="shared" si="0"/>
        <v>25</v>
      </c>
      <c r="O10" s="126" t="s">
        <v>42</v>
      </c>
      <c r="P10" s="127">
        <v>14</v>
      </c>
      <c r="Q10" s="128"/>
      <c r="R10" s="127">
        <v>11</v>
      </c>
    </row>
    <row r="11" spans="1:18" ht="15" customHeight="1">
      <c r="A11" s="122" t="s">
        <v>95</v>
      </c>
      <c r="B11" s="118">
        <f>SUM(D11:E11)</f>
        <v>21505</v>
      </c>
      <c r="C11" s="119">
        <f>B11/B10*100</f>
        <v>95.17171180739953</v>
      </c>
      <c r="D11" s="40">
        <v>9972</v>
      </c>
      <c r="E11" s="40">
        <v>11533</v>
      </c>
      <c r="F11" s="40">
        <v>13309</v>
      </c>
      <c r="G11" s="40">
        <v>8196</v>
      </c>
      <c r="H11" s="40">
        <v>274362</v>
      </c>
      <c r="I11" s="18"/>
      <c r="J11" s="20"/>
      <c r="K11" s="105" t="s">
        <v>36</v>
      </c>
      <c r="L11" s="105"/>
      <c r="M11" s="76"/>
      <c r="N11" s="125">
        <f t="shared" si="0"/>
        <v>52</v>
      </c>
      <c r="O11" s="126" t="s">
        <v>42</v>
      </c>
      <c r="P11" s="127">
        <v>29</v>
      </c>
      <c r="Q11" s="128"/>
      <c r="R11" s="127">
        <v>23</v>
      </c>
    </row>
    <row r="12" spans="1:18" ht="15" customHeight="1">
      <c r="A12" s="122" t="s">
        <v>96</v>
      </c>
      <c r="B12" s="118">
        <f>SUM(D12:E12)</f>
        <v>20784</v>
      </c>
      <c r="C12" s="119">
        <f>B12/B11*100</f>
        <v>96.64729132759823</v>
      </c>
      <c r="D12" s="40">
        <v>9550</v>
      </c>
      <c r="E12" s="40">
        <v>11234</v>
      </c>
      <c r="F12" s="40">
        <v>13133</v>
      </c>
      <c r="G12" s="40">
        <v>7651</v>
      </c>
      <c r="H12" s="40">
        <v>265210</v>
      </c>
      <c r="I12" s="5"/>
      <c r="J12" s="20" t="s">
        <v>16</v>
      </c>
      <c r="K12" s="105" t="s">
        <v>17</v>
      </c>
      <c r="L12" s="105"/>
      <c r="M12" s="76"/>
      <c r="N12" s="125">
        <f t="shared" si="0"/>
        <v>66</v>
      </c>
      <c r="O12" s="126">
        <v>3</v>
      </c>
      <c r="P12" s="127">
        <v>22</v>
      </c>
      <c r="Q12" s="128"/>
      <c r="R12" s="127">
        <v>41</v>
      </c>
    </row>
    <row r="13" spans="1:18" ht="15" customHeight="1">
      <c r="A13" s="117" t="s">
        <v>97</v>
      </c>
      <c r="B13" s="120">
        <f>SUM(D13:E13)</f>
        <v>20397</v>
      </c>
      <c r="C13" s="121">
        <f>B13/B12*100</f>
        <v>98.13799076212472</v>
      </c>
      <c r="D13" s="59">
        <v>9527</v>
      </c>
      <c r="E13" s="59">
        <v>10870</v>
      </c>
      <c r="F13" s="59">
        <v>13318</v>
      </c>
      <c r="G13" s="59">
        <v>7079</v>
      </c>
      <c r="H13" s="59">
        <v>258410</v>
      </c>
      <c r="I13" s="13"/>
      <c r="J13" s="20"/>
      <c r="K13" s="105" t="s">
        <v>18</v>
      </c>
      <c r="L13" s="105"/>
      <c r="M13" s="76"/>
      <c r="N13" s="125">
        <f t="shared" si="0"/>
        <v>15</v>
      </c>
      <c r="O13" s="126" t="s">
        <v>42</v>
      </c>
      <c r="P13" s="127">
        <v>4</v>
      </c>
      <c r="Q13" s="128"/>
      <c r="R13" s="127">
        <v>11</v>
      </c>
    </row>
    <row r="14" spans="1:18" ht="15" customHeight="1">
      <c r="A14" s="61"/>
      <c r="B14" s="63"/>
      <c r="C14" s="64"/>
      <c r="D14" s="60"/>
      <c r="E14" s="60"/>
      <c r="F14" s="60"/>
      <c r="G14" s="60"/>
      <c r="H14" s="60"/>
      <c r="J14" s="20"/>
      <c r="K14" s="105" t="s">
        <v>19</v>
      </c>
      <c r="L14" s="105"/>
      <c r="M14" s="76"/>
      <c r="N14" s="125">
        <f t="shared" si="0"/>
        <v>15</v>
      </c>
      <c r="O14" s="126" t="s">
        <v>42</v>
      </c>
      <c r="P14" s="126" t="s">
        <v>42</v>
      </c>
      <c r="Q14" s="128"/>
      <c r="R14" s="127">
        <v>15</v>
      </c>
    </row>
    <row r="15" spans="1:18" ht="15" customHeight="1">
      <c r="A15" s="22" t="s">
        <v>37</v>
      </c>
      <c r="B15" s="23"/>
      <c r="C15" s="22"/>
      <c r="D15" s="22"/>
      <c r="E15" s="13"/>
      <c r="F15" s="13"/>
      <c r="G15" s="13"/>
      <c r="H15" s="13"/>
      <c r="I15" s="13"/>
      <c r="J15" s="20"/>
      <c r="K15" s="105" t="s">
        <v>20</v>
      </c>
      <c r="L15" s="105"/>
      <c r="M15" s="76"/>
      <c r="N15" s="125">
        <f t="shared" si="0"/>
        <v>20</v>
      </c>
      <c r="O15" s="126" t="s">
        <v>42</v>
      </c>
      <c r="P15" s="126" t="s">
        <v>42</v>
      </c>
      <c r="Q15" s="128"/>
      <c r="R15" s="127">
        <v>20</v>
      </c>
    </row>
    <row r="16" spans="10:18" ht="15" customHeight="1">
      <c r="J16" s="23"/>
      <c r="K16" s="111" t="s">
        <v>102</v>
      </c>
      <c r="L16" s="111"/>
      <c r="M16" s="76"/>
      <c r="N16" s="133">
        <f>SUM(N8:N15)</f>
        <v>335</v>
      </c>
      <c r="O16" s="134">
        <f>SUM(O8:O15)</f>
        <v>3</v>
      </c>
      <c r="P16" s="134">
        <f>SUM(P8:P15)</f>
        <v>119</v>
      </c>
      <c r="Q16" s="135"/>
      <c r="R16" s="134">
        <f>SUM(R8:R15)</f>
        <v>213</v>
      </c>
    </row>
    <row r="17" spans="1:18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23"/>
      <c r="K17" s="74"/>
      <c r="L17" s="74"/>
      <c r="M17" s="76"/>
      <c r="N17" s="129"/>
      <c r="O17" s="128"/>
      <c r="P17" s="128"/>
      <c r="Q17" s="128"/>
      <c r="R17" s="128"/>
    </row>
    <row r="18" spans="9:18" ht="15" customHeight="1">
      <c r="I18" s="13"/>
      <c r="J18" s="22" t="s">
        <v>21</v>
      </c>
      <c r="K18" s="105" t="s">
        <v>22</v>
      </c>
      <c r="L18" s="105"/>
      <c r="M18" s="76"/>
      <c r="N18" s="125">
        <f>SUM(O18:R18)</f>
        <v>13</v>
      </c>
      <c r="O18" s="126" t="s">
        <v>98</v>
      </c>
      <c r="P18" s="128">
        <v>9</v>
      </c>
      <c r="Q18" s="128"/>
      <c r="R18" s="128">
        <v>4</v>
      </c>
    </row>
    <row r="19" spans="1:18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22"/>
      <c r="K19" s="99" t="s">
        <v>91</v>
      </c>
      <c r="L19" s="99"/>
      <c r="M19" s="76"/>
      <c r="N19" s="125">
        <f>SUM(N18)</f>
        <v>13</v>
      </c>
      <c r="O19" s="126" t="s">
        <v>99</v>
      </c>
      <c r="P19" s="126">
        <f>SUM(P18)</f>
        <v>9</v>
      </c>
      <c r="Q19" s="128"/>
      <c r="R19" s="126">
        <f>SUM(R18)</f>
        <v>4</v>
      </c>
    </row>
    <row r="20" spans="1:18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20"/>
      <c r="K20" s="74"/>
      <c r="L20" s="74"/>
      <c r="M20" s="76"/>
      <c r="N20" s="129"/>
      <c r="O20" s="128"/>
      <c r="P20" s="128"/>
      <c r="Q20" s="128"/>
      <c r="R20" s="128"/>
    </row>
    <row r="21" spans="9:18" ht="18" customHeight="1">
      <c r="I21" s="13"/>
      <c r="J21" s="20"/>
      <c r="K21" s="105" t="s">
        <v>24</v>
      </c>
      <c r="L21" s="105"/>
      <c r="M21" s="76"/>
      <c r="N21" s="125">
        <f>SUM(O21:R21)</f>
        <v>46</v>
      </c>
      <c r="O21" s="126" t="s">
        <v>99</v>
      </c>
      <c r="P21" s="130">
        <v>20</v>
      </c>
      <c r="Q21" s="128"/>
      <c r="R21" s="130">
        <v>26</v>
      </c>
    </row>
    <row r="22" spans="1:18" ht="15" customHeight="1">
      <c r="A22" s="80" t="s">
        <v>87</v>
      </c>
      <c r="B22" s="80"/>
      <c r="C22" s="80"/>
      <c r="D22" s="80"/>
      <c r="E22" s="80"/>
      <c r="F22" s="80"/>
      <c r="G22" s="80"/>
      <c r="H22" s="80"/>
      <c r="I22" s="13"/>
      <c r="J22" s="20"/>
      <c r="K22" s="105" t="s">
        <v>25</v>
      </c>
      <c r="L22" s="105"/>
      <c r="M22" s="76"/>
      <c r="N22" s="125">
        <f>SUM(O22:R22)</f>
        <v>14</v>
      </c>
      <c r="O22" s="127">
        <v>1</v>
      </c>
      <c r="P22" s="127">
        <v>5</v>
      </c>
      <c r="Q22" s="128"/>
      <c r="R22" s="127">
        <v>8</v>
      </c>
    </row>
    <row r="23" spans="8:18" ht="15" customHeight="1" thickBot="1">
      <c r="H23" s="12" t="s">
        <v>23</v>
      </c>
      <c r="I23" s="13"/>
      <c r="J23" s="22" t="s">
        <v>26</v>
      </c>
      <c r="K23" s="105" t="s">
        <v>43</v>
      </c>
      <c r="L23" s="105"/>
      <c r="M23" s="76"/>
      <c r="N23" s="125">
        <f>SUM(O23:R23)</f>
        <v>1</v>
      </c>
      <c r="O23" s="126" t="s">
        <v>99</v>
      </c>
      <c r="P23" s="130">
        <v>1</v>
      </c>
      <c r="Q23" s="128"/>
      <c r="R23" s="126" t="s">
        <v>99</v>
      </c>
    </row>
    <row r="24" spans="1:18" ht="15" customHeight="1">
      <c r="A24" s="101" t="s">
        <v>56</v>
      </c>
      <c r="B24" s="102"/>
      <c r="C24" s="85" t="s">
        <v>62</v>
      </c>
      <c r="D24" s="85" t="s">
        <v>63</v>
      </c>
      <c r="E24" s="85" t="s">
        <v>64</v>
      </c>
      <c r="F24" s="96" t="s">
        <v>65</v>
      </c>
      <c r="G24" s="96" t="s">
        <v>66</v>
      </c>
      <c r="H24" s="24"/>
      <c r="I24" s="13"/>
      <c r="J24" s="23"/>
      <c r="K24" s="105" t="s">
        <v>27</v>
      </c>
      <c r="L24" s="105"/>
      <c r="M24" s="76"/>
      <c r="N24" s="125">
        <f>SUM(O24:R24)</f>
        <v>60</v>
      </c>
      <c r="O24" s="130">
        <v>2</v>
      </c>
      <c r="P24" s="130">
        <v>15</v>
      </c>
      <c r="Q24" s="128"/>
      <c r="R24" s="130">
        <v>43</v>
      </c>
    </row>
    <row r="25" spans="1:18" ht="15" customHeight="1">
      <c r="A25" s="103"/>
      <c r="B25" s="104"/>
      <c r="C25" s="86"/>
      <c r="D25" s="89"/>
      <c r="E25" s="89"/>
      <c r="F25" s="89"/>
      <c r="G25" s="89"/>
      <c r="H25" s="6" t="s">
        <v>10</v>
      </c>
      <c r="I25" s="13"/>
      <c r="J25" s="20"/>
      <c r="K25" s="105" t="s">
        <v>44</v>
      </c>
      <c r="L25" s="105"/>
      <c r="M25" s="76"/>
      <c r="N25" s="125">
        <f>SUM(O25:R25)</f>
        <v>1</v>
      </c>
      <c r="O25" s="126" t="s">
        <v>99</v>
      </c>
      <c r="P25" s="126" t="s">
        <v>99</v>
      </c>
      <c r="Q25" s="128"/>
      <c r="R25" s="130">
        <v>1</v>
      </c>
    </row>
    <row r="26" spans="1:18" ht="15" customHeight="1">
      <c r="A26" s="69"/>
      <c r="B26" s="68"/>
      <c r="C26" s="70"/>
      <c r="D26" s="17"/>
      <c r="E26" s="17"/>
      <c r="F26" s="17"/>
      <c r="G26" s="17"/>
      <c r="H26" s="65"/>
      <c r="I26" s="13"/>
      <c r="J26" s="23"/>
      <c r="K26" s="106" t="s">
        <v>100</v>
      </c>
      <c r="L26" s="106"/>
      <c r="M26" s="76"/>
      <c r="N26" s="133">
        <f>SUM(N21:N25)</f>
        <v>122</v>
      </c>
      <c r="O26" s="134">
        <f>SUM(O21:O25)</f>
        <v>3</v>
      </c>
      <c r="P26" s="134">
        <f>SUM(P21:P25)</f>
        <v>41</v>
      </c>
      <c r="Q26" s="135"/>
      <c r="R26" s="134">
        <f>SUM(R21:R25)</f>
        <v>78</v>
      </c>
    </row>
    <row r="27" spans="1:18" ht="15" customHeight="1">
      <c r="A27" s="99" t="s">
        <v>68</v>
      </c>
      <c r="B27" s="100"/>
      <c r="C27" s="59">
        <f>SUM(C29:C35)</f>
        <v>26464</v>
      </c>
      <c r="D27" s="59">
        <f>SUM(D29:D35)</f>
        <v>26177</v>
      </c>
      <c r="E27" s="59">
        <f>SUM(E29:E35)</f>
        <v>27082</v>
      </c>
      <c r="F27" s="59">
        <f>SUM(F29:F35)</f>
        <v>49361</v>
      </c>
      <c r="G27" s="59">
        <f>SUM(G29:G35)</f>
        <v>79318</v>
      </c>
      <c r="H27" s="123">
        <f>G27/F27*100</f>
        <v>160.68961325742995</v>
      </c>
      <c r="I27" s="13"/>
      <c r="J27" s="21"/>
      <c r="K27" s="75"/>
      <c r="L27" s="75"/>
      <c r="M27" s="76"/>
      <c r="N27" s="131"/>
      <c r="O27" s="132"/>
      <c r="P27" s="132"/>
      <c r="Q27" s="128"/>
      <c r="R27" s="130"/>
    </row>
    <row r="28" spans="1:18" ht="15" customHeight="1">
      <c r="A28" s="41"/>
      <c r="B28" s="42"/>
      <c r="C28" s="43"/>
      <c r="D28" s="43"/>
      <c r="E28" s="43"/>
      <c r="F28" s="43"/>
      <c r="G28" s="43"/>
      <c r="H28" s="44"/>
      <c r="I28" s="13"/>
      <c r="J28" s="20"/>
      <c r="K28" s="107" t="s">
        <v>45</v>
      </c>
      <c r="L28" s="107"/>
      <c r="M28" s="76"/>
      <c r="N28" s="125">
        <f>SUM(O28:R28)</f>
        <v>18</v>
      </c>
      <c r="O28" s="126" t="s">
        <v>99</v>
      </c>
      <c r="P28" s="126">
        <v>14</v>
      </c>
      <c r="Q28" s="130"/>
      <c r="R28" s="130">
        <v>4</v>
      </c>
    </row>
    <row r="29" spans="1:18" ht="15" customHeight="1">
      <c r="A29" s="97" t="s">
        <v>28</v>
      </c>
      <c r="B29" s="98"/>
      <c r="C29" s="18">
        <v>5076</v>
      </c>
      <c r="D29" s="18">
        <v>5916</v>
      </c>
      <c r="E29" s="18">
        <v>5649</v>
      </c>
      <c r="F29" s="18">
        <v>7436</v>
      </c>
      <c r="G29" s="18">
        <v>7381</v>
      </c>
      <c r="H29" s="124">
        <f aca="true" t="shared" si="1" ref="H29:H35">G29/F29*100</f>
        <v>99.2603550295858</v>
      </c>
      <c r="I29" s="13"/>
      <c r="J29" s="21" t="s">
        <v>32</v>
      </c>
      <c r="K29" s="107" t="s">
        <v>46</v>
      </c>
      <c r="L29" s="107"/>
      <c r="M29" s="76"/>
      <c r="N29" s="125">
        <f>SUM(O29:R29)</f>
        <v>22</v>
      </c>
      <c r="O29" s="126" t="s">
        <v>99</v>
      </c>
      <c r="P29" s="127">
        <v>6</v>
      </c>
      <c r="Q29" s="130"/>
      <c r="R29" s="127">
        <v>16</v>
      </c>
    </row>
    <row r="30" spans="1:18" ht="15" customHeight="1">
      <c r="A30" s="94" t="s">
        <v>67</v>
      </c>
      <c r="B30" s="95"/>
      <c r="C30" s="40">
        <v>3226</v>
      </c>
      <c r="D30" s="40">
        <v>3537</v>
      </c>
      <c r="E30" s="40">
        <v>3909</v>
      </c>
      <c r="F30" s="40">
        <v>5332</v>
      </c>
      <c r="G30" s="40">
        <v>5732</v>
      </c>
      <c r="H30" s="124">
        <f t="shared" si="1"/>
        <v>107.50187546886723</v>
      </c>
      <c r="I30" s="13"/>
      <c r="J30" s="20"/>
      <c r="K30" s="106" t="s">
        <v>101</v>
      </c>
      <c r="L30" s="106"/>
      <c r="M30" s="76"/>
      <c r="N30" s="133">
        <f>SUM(N28:N29)</f>
        <v>40</v>
      </c>
      <c r="O30" s="36" t="s">
        <v>98</v>
      </c>
      <c r="P30" s="134">
        <f>SUM(P28:P29)</f>
        <v>20</v>
      </c>
      <c r="Q30" s="7"/>
      <c r="R30" s="134">
        <f>SUM(R28:R29)</f>
        <v>20</v>
      </c>
    </row>
    <row r="31" spans="1:18" ht="15" customHeight="1">
      <c r="A31" s="94" t="s">
        <v>29</v>
      </c>
      <c r="B31" s="95"/>
      <c r="C31" s="40">
        <v>664</v>
      </c>
      <c r="D31" s="40">
        <v>811</v>
      </c>
      <c r="E31" s="40">
        <v>975</v>
      </c>
      <c r="F31" s="40">
        <v>1290</v>
      </c>
      <c r="G31" s="40">
        <v>1199</v>
      </c>
      <c r="H31" s="124">
        <f t="shared" si="1"/>
        <v>92.94573643410853</v>
      </c>
      <c r="I31" s="13"/>
      <c r="J31" s="23"/>
      <c r="K31" s="23"/>
      <c r="L31" s="23"/>
      <c r="M31" s="76"/>
      <c r="N31" s="131"/>
      <c r="O31" s="130"/>
      <c r="P31" s="130"/>
      <c r="Q31" s="130"/>
      <c r="R31" s="130"/>
    </row>
    <row r="32" spans="1:18" ht="15" customHeight="1">
      <c r="A32" s="94" t="s">
        <v>30</v>
      </c>
      <c r="B32" s="95"/>
      <c r="C32" s="40">
        <v>11</v>
      </c>
      <c r="D32" s="40">
        <v>27</v>
      </c>
      <c r="E32" s="40">
        <v>26</v>
      </c>
      <c r="F32" s="40">
        <v>48</v>
      </c>
      <c r="G32" s="40">
        <v>46</v>
      </c>
      <c r="H32" s="124">
        <f t="shared" si="1"/>
        <v>95.83333333333334</v>
      </c>
      <c r="I32" s="13"/>
      <c r="J32" s="92" t="s">
        <v>38</v>
      </c>
      <c r="K32" s="92"/>
      <c r="L32" s="93"/>
      <c r="M32" s="77"/>
      <c r="N32" s="136">
        <f>SUM(N16,N19,N26,N30)</f>
        <v>510</v>
      </c>
      <c r="O32" s="137">
        <f>SUM(O16,O19,O26,O30)</f>
        <v>6</v>
      </c>
      <c r="P32" s="137">
        <f>SUM(P16,P19,P26,P30)</f>
        <v>189</v>
      </c>
      <c r="Q32" s="137"/>
      <c r="R32" s="137">
        <f>SUM(R16,R19,R26,R30)</f>
        <v>315</v>
      </c>
    </row>
    <row r="33" spans="1:18" ht="15" customHeight="1">
      <c r="A33" s="94" t="s">
        <v>31</v>
      </c>
      <c r="B33" s="95"/>
      <c r="C33" s="40">
        <v>61</v>
      </c>
      <c r="D33" s="40">
        <v>41</v>
      </c>
      <c r="E33" s="40">
        <v>113</v>
      </c>
      <c r="F33" s="40">
        <v>82</v>
      </c>
      <c r="G33" s="40">
        <v>73</v>
      </c>
      <c r="H33" s="124">
        <f t="shared" si="1"/>
        <v>89.02439024390245</v>
      </c>
      <c r="I33" s="13"/>
      <c r="J33" s="23" t="s">
        <v>47</v>
      </c>
      <c r="R33" s="7"/>
    </row>
    <row r="34" spans="1:10" ht="15" customHeight="1">
      <c r="A34" s="94" t="s">
        <v>33</v>
      </c>
      <c r="B34" s="95"/>
      <c r="C34" s="40">
        <v>17300</v>
      </c>
      <c r="D34" s="40">
        <v>15725</v>
      </c>
      <c r="E34" s="40">
        <v>16211</v>
      </c>
      <c r="F34" s="40">
        <v>34960</v>
      </c>
      <c r="G34" s="40">
        <v>64614</v>
      </c>
      <c r="H34" s="124">
        <f t="shared" si="1"/>
        <v>184.82265446224255</v>
      </c>
      <c r="I34" s="13"/>
      <c r="J34" s="13"/>
    </row>
    <row r="35" spans="1:8" ht="15" customHeight="1">
      <c r="A35" s="94" t="s">
        <v>34</v>
      </c>
      <c r="B35" s="95"/>
      <c r="C35" s="40">
        <v>126</v>
      </c>
      <c r="D35" s="40">
        <v>120</v>
      </c>
      <c r="E35" s="40">
        <v>199</v>
      </c>
      <c r="F35" s="40">
        <v>213</v>
      </c>
      <c r="G35" s="40">
        <v>273</v>
      </c>
      <c r="H35" s="124">
        <f t="shared" si="1"/>
        <v>128.16901408450704</v>
      </c>
    </row>
    <row r="36" spans="1:8" ht="15" customHeight="1">
      <c r="A36" s="67"/>
      <c r="B36" s="71"/>
      <c r="C36" s="67"/>
      <c r="D36" s="67"/>
      <c r="E36" s="67"/>
      <c r="F36" s="67"/>
      <c r="G36" s="67"/>
      <c r="H36" s="67"/>
    </row>
    <row r="37" spans="1:8" ht="15" customHeight="1">
      <c r="A37" s="66" t="s">
        <v>55</v>
      </c>
      <c r="B37" s="46"/>
      <c r="C37" s="46"/>
      <c r="D37" s="46"/>
      <c r="E37" s="47"/>
      <c r="F37" s="47"/>
      <c r="G37" s="48"/>
      <c r="H37" s="48"/>
    </row>
    <row r="38" ht="15" customHeight="1"/>
    <row r="39" ht="15" customHeight="1"/>
    <row r="40" ht="15" customHeight="1"/>
    <row r="41" spans="2:6" ht="15" customHeight="1">
      <c r="B41" s="27"/>
      <c r="C41" s="28"/>
      <c r="D41" s="28"/>
      <c r="E41" s="28"/>
      <c r="F41" s="28"/>
    </row>
    <row r="42" spans="1:18" ht="18" customHeight="1">
      <c r="A42" s="80" t="s">
        <v>58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2:18" ht="15" customHeight="1" thickBot="1">
      <c r="B43" s="11"/>
      <c r="C43" s="11"/>
      <c r="D43" s="11"/>
      <c r="E43" s="11"/>
      <c r="F43" s="11"/>
      <c r="G43" s="11"/>
      <c r="H43" s="11"/>
      <c r="I43" s="37"/>
      <c r="J43" s="37"/>
      <c r="K43" s="29"/>
      <c r="L43" s="29"/>
      <c r="M43" s="29"/>
      <c r="N43" s="11"/>
      <c r="R43" s="12" t="s">
        <v>69</v>
      </c>
    </row>
    <row r="44" spans="1:19" ht="19.5" customHeight="1">
      <c r="A44" s="108" t="s">
        <v>59</v>
      </c>
      <c r="B44" s="85" t="s">
        <v>70</v>
      </c>
      <c r="C44" s="85" t="s">
        <v>71</v>
      </c>
      <c r="D44" s="85" t="s">
        <v>72</v>
      </c>
      <c r="E44" s="85" t="s">
        <v>73</v>
      </c>
      <c r="F44" s="85" t="s">
        <v>74</v>
      </c>
      <c r="G44" s="81" t="s">
        <v>75</v>
      </c>
      <c r="H44" s="85" t="s">
        <v>76</v>
      </c>
      <c r="I44" s="85" t="s">
        <v>77</v>
      </c>
      <c r="J44" s="85" t="s">
        <v>78</v>
      </c>
      <c r="K44" s="85" t="s">
        <v>79</v>
      </c>
      <c r="L44" s="85" t="s">
        <v>88</v>
      </c>
      <c r="M44" s="85" t="s">
        <v>80</v>
      </c>
      <c r="N44" s="85" t="s">
        <v>81</v>
      </c>
      <c r="O44" s="96" t="s">
        <v>82</v>
      </c>
      <c r="P44" s="85" t="s">
        <v>83</v>
      </c>
      <c r="Q44" s="85" t="s">
        <v>84</v>
      </c>
      <c r="R44" s="96" t="s">
        <v>85</v>
      </c>
      <c r="S44" s="9"/>
    </row>
    <row r="45" spans="1:18" ht="18" customHeight="1">
      <c r="A45" s="109"/>
      <c r="B45" s="86"/>
      <c r="C45" s="89"/>
      <c r="D45" s="89"/>
      <c r="E45" s="89"/>
      <c r="F45" s="89"/>
      <c r="G45" s="82"/>
      <c r="H45" s="86"/>
      <c r="I45" s="89"/>
      <c r="J45" s="89"/>
      <c r="K45" s="86"/>
      <c r="L45" s="86"/>
      <c r="M45" s="86"/>
      <c r="N45" s="86"/>
      <c r="O45" s="110"/>
      <c r="P45" s="86"/>
      <c r="Q45" s="86"/>
      <c r="R45" s="112"/>
    </row>
    <row r="46" spans="1:18" ht="15" customHeight="1">
      <c r="A46" s="3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5" customHeight="1">
      <c r="A47" s="33" t="s">
        <v>89</v>
      </c>
      <c r="B47" s="72">
        <f aca="true" t="shared" si="2" ref="B47:K47">SUM(B49,B51,B53,B55,B57,B59,B61)</f>
        <v>3991248</v>
      </c>
      <c r="C47" s="72">
        <f t="shared" si="2"/>
        <v>4218278</v>
      </c>
      <c r="D47" s="72">
        <f t="shared" si="2"/>
        <v>3757067</v>
      </c>
      <c r="E47" s="72">
        <f t="shared" si="2"/>
        <v>3632600</v>
      </c>
      <c r="F47" s="72">
        <v>3578526</v>
      </c>
      <c r="G47" s="72">
        <f t="shared" si="2"/>
        <v>276339</v>
      </c>
      <c r="H47" s="72">
        <f t="shared" si="2"/>
        <v>302951</v>
      </c>
      <c r="I47" s="72">
        <f>SUM(I49,I51,I53,I55,I57,I59,I61)</f>
        <v>318963</v>
      </c>
      <c r="J47" s="72">
        <f>SUM(J49,J51,J53,J55,J57,J59,J61)</f>
        <v>224306</v>
      </c>
      <c r="K47" s="72">
        <f t="shared" si="2"/>
        <v>260561</v>
      </c>
      <c r="L47" s="72">
        <f aca="true" t="shared" si="3" ref="L47:R47">SUM(L49,L51,L53,L55,L57,L59,L61)</f>
        <v>260802</v>
      </c>
      <c r="M47" s="72">
        <f t="shared" si="3"/>
        <v>251350</v>
      </c>
      <c r="N47" s="72">
        <f t="shared" si="3"/>
        <v>351766</v>
      </c>
      <c r="O47" s="72">
        <f t="shared" si="3"/>
        <v>258341</v>
      </c>
      <c r="P47" s="72">
        <f t="shared" si="3"/>
        <v>353196</v>
      </c>
      <c r="Q47" s="72">
        <f t="shared" si="3"/>
        <v>395055</v>
      </c>
      <c r="R47" s="72">
        <f t="shared" si="3"/>
        <v>324896</v>
      </c>
    </row>
    <row r="48" spans="1:18" s="56" customFormat="1" ht="15" customHeight="1">
      <c r="A48" s="34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1"/>
      <c r="O48" s="26"/>
      <c r="P48" s="26"/>
      <c r="Q48" s="26"/>
      <c r="R48" s="26"/>
    </row>
    <row r="49" spans="1:18" ht="15" customHeight="1">
      <c r="A49" s="35" t="s">
        <v>48</v>
      </c>
      <c r="B49" s="25">
        <v>554969</v>
      </c>
      <c r="C49" s="25">
        <v>606589</v>
      </c>
      <c r="D49" s="25">
        <v>550821</v>
      </c>
      <c r="E49" s="25">
        <v>510186</v>
      </c>
      <c r="F49" s="73">
        <v>514492</v>
      </c>
      <c r="G49" s="49">
        <v>38239</v>
      </c>
      <c r="H49" s="49">
        <v>41387</v>
      </c>
      <c r="I49" s="49">
        <v>42297</v>
      </c>
      <c r="J49" s="49">
        <v>29371</v>
      </c>
      <c r="K49" s="49">
        <v>32228</v>
      </c>
      <c r="L49" s="49">
        <v>32965</v>
      </c>
      <c r="M49" s="49">
        <v>38522</v>
      </c>
      <c r="N49" s="49">
        <v>53021</v>
      </c>
      <c r="O49" s="49">
        <v>40587</v>
      </c>
      <c r="P49" s="49">
        <v>51673</v>
      </c>
      <c r="Q49" s="49">
        <v>63304</v>
      </c>
      <c r="R49" s="49">
        <v>50898</v>
      </c>
    </row>
    <row r="50" spans="1:18" s="48" customFormat="1" ht="15" customHeight="1">
      <c r="A50" s="51"/>
      <c r="B50" s="40"/>
      <c r="C50" s="40"/>
      <c r="D50" s="40"/>
      <c r="E50" s="47"/>
      <c r="F50" s="23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48" customFormat="1" ht="15" customHeight="1">
      <c r="A51" s="51" t="s">
        <v>49</v>
      </c>
      <c r="B51" s="47">
        <v>1160701</v>
      </c>
      <c r="C51" s="47">
        <v>1221652</v>
      </c>
      <c r="D51" s="47">
        <v>1084982</v>
      </c>
      <c r="E51" s="47">
        <v>1115762</v>
      </c>
      <c r="F51" s="73">
        <v>1105094</v>
      </c>
      <c r="G51" s="49">
        <v>87779</v>
      </c>
      <c r="H51" s="49">
        <v>97690</v>
      </c>
      <c r="I51" s="49">
        <v>98293</v>
      </c>
      <c r="J51" s="49">
        <v>71929</v>
      </c>
      <c r="K51" s="49">
        <v>77201</v>
      </c>
      <c r="L51" s="49">
        <v>81964</v>
      </c>
      <c r="M51" s="49">
        <v>78956</v>
      </c>
      <c r="N51" s="49">
        <v>104149</v>
      </c>
      <c r="O51" s="49">
        <v>78767</v>
      </c>
      <c r="P51" s="49">
        <v>107313</v>
      </c>
      <c r="Q51" s="49">
        <v>118657</v>
      </c>
      <c r="R51" s="49">
        <v>102396</v>
      </c>
    </row>
    <row r="52" spans="1:18" s="48" customFormat="1" ht="15" customHeight="1">
      <c r="A52" s="51"/>
      <c r="B52" s="40"/>
      <c r="C52" s="40"/>
      <c r="D52" s="40"/>
      <c r="E52" s="47"/>
      <c r="F52" s="23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1:18" s="48" customFormat="1" ht="15" customHeight="1">
      <c r="A53" s="51" t="s">
        <v>50</v>
      </c>
      <c r="B53" s="47">
        <v>506636</v>
      </c>
      <c r="C53" s="47">
        <v>533094</v>
      </c>
      <c r="D53" s="47">
        <v>452163</v>
      </c>
      <c r="E53" s="47">
        <v>442998</v>
      </c>
      <c r="F53" s="73">
        <v>394783</v>
      </c>
      <c r="G53" s="49">
        <v>35062</v>
      </c>
      <c r="H53" s="49">
        <v>36711</v>
      </c>
      <c r="I53" s="49">
        <v>33644</v>
      </c>
      <c r="J53" s="49">
        <v>20983</v>
      </c>
      <c r="K53" s="49">
        <v>25993</v>
      </c>
      <c r="L53" s="49">
        <v>24406</v>
      </c>
      <c r="M53" s="49">
        <v>23883</v>
      </c>
      <c r="N53" s="49">
        <v>49168</v>
      </c>
      <c r="O53" s="49">
        <v>26612</v>
      </c>
      <c r="P53" s="49">
        <v>34965</v>
      </c>
      <c r="Q53" s="49">
        <v>43418</v>
      </c>
      <c r="R53" s="49">
        <v>39938</v>
      </c>
    </row>
    <row r="54" spans="1:18" s="48" customFormat="1" ht="15" customHeight="1">
      <c r="A54" s="51"/>
      <c r="B54" s="40"/>
      <c r="C54" s="40"/>
      <c r="D54" s="40"/>
      <c r="E54" s="47"/>
      <c r="F54" s="23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18" s="48" customFormat="1" ht="15" customHeight="1">
      <c r="A55" s="51" t="s">
        <v>51</v>
      </c>
      <c r="B55" s="47">
        <v>361861</v>
      </c>
      <c r="C55" s="47">
        <v>357360</v>
      </c>
      <c r="D55" s="47">
        <v>330080</v>
      </c>
      <c r="E55" s="47">
        <v>253332</v>
      </c>
      <c r="F55" s="73">
        <v>325240</v>
      </c>
      <c r="G55" s="49">
        <v>31231</v>
      </c>
      <c r="H55" s="49">
        <v>31130</v>
      </c>
      <c r="I55" s="49">
        <v>28939</v>
      </c>
      <c r="J55" s="49">
        <v>21074</v>
      </c>
      <c r="K55" s="49">
        <v>24262</v>
      </c>
      <c r="L55" s="49">
        <v>25808</v>
      </c>
      <c r="M55" s="49">
        <v>21146</v>
      </c>
      <c r="N55" s="49">
        <v>27868</v>
      </c>
      <c r="O55" s="49">
        <v>18774</v>
      </c>
      <c r="P55" s="49">
        <v>31154</v>
      </c>
      <c r="Q55" s="49">
        <v>33894</v>
      </c>
      <c r="R55" s="49">
        <v>29960</v>
      </c>
    </row>
    <row r="56" spans="1:18" s="48" customFormat="1" ht="15" customHeight="1">
      <c r="A56" s="51"/>
      <c r="B56" s="40"/>
      <c r="C56" s="40"/>
      <c r="D56" s="40"/>
      <c r="E56" s="47"/>
      <c r="F56" s="23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spans="1:18" s="48" customFormat="1" ht="15" customHeight="1">
      <c r="A57" s="51" t="s">
        <v>52</v>
      </c>
      <c r="B57" s="47">
        <v>1155584</v>
      </c>
      <c r="C57" s="47">
        <v>1249266</v>
      </c>
      <c r="D57" s="47">
        <v>1093878</v>
      </c>
      <c r="E57" s="47">
        <v>1086883</v>
      </c>
      <c r="F57" s="73">
        <v>1021791</v>
      </c>
      <c r="G57" s="49">
        <v>70018</v>
      </c>
      <c r="H57" s="49">
        <v>80814</v>
      </c>
      <c r="I57" s="49">
        <v>98204</v>
      </c>
      <c r="J57" s="49">
        <v>65686</v>
      </c>
      <c r="K57" s="49">
        <v>82752</v>
      </c>
      <c r="L57" s="49">
        <v>77964</v>
      </c>
      <c r="M57" s="49">
        <v>71965</v>
      </c>
      <c r="N57" s="49">
        <v>96450</v>
      </c>
      <c r="O57" s="49">
        <v>75432</v>
      </c>
      <c r="P57" s="49">
        <v>105114</v>
      </c>
      <c r="Q57" s="49">
        <v>111555</v>
      </c>
      <c r="R57" s="49">
        <v>85837</v>
      </c>
    </row>
    <row r="58" spans="1:6" s="48" customFormat="1" ht="15" customHeight="1">
      <c r="A58" s="52"/>
      <c r="B58" s="40"/>
      <c r="C58" s="40"/>
      <c r="D58" s="40"/>
      <c r="E58" s="47"/>
      <c r="F58" s="10"/>
    </row>
    <row r="59" spans="1:18" s="48" customFormat="1" ht="15" customHeight="1">
      <c r="A59" s="51" t="s">
        <v>53</v>
      </c>
      <c r="B59" s="47">
        <v>90597</v>
      </c>
      <c r="C59" s="47">
        <v>94067</v>
      </c>
      <c r="D59" s="47">
        <v>85642</v>
      </c>
      <c r="E59" s="47">
        <v>83243</v>
      </c>
      <c r="F59" s="73">
        <v>77007</v>
      </c>
      <c r="G59" s="49">
        <v>7158</v>
      </c>
      <c r="H59" s="49">
        <v>7253</v>
      </c>
      <c r="I59" s="49">
        <v>8078</v>
      </c>
      <c r="J59" s="49">
        <v>5483</v>
      </c>
      <c r="K59" s="49">
        <v>5975</v>
      </c>
      <c r="L59" s="49">
        <v>5823</v>
      </c>
      <c r="M59" s="49">
        <v>4803</v>
      </c>
      <c r="N59" s="49">
        <v>5666</v>
      </c>
      <c r="O59" s="49">
        <v>4771</v>
      </c>
      <c r="P59" s="49">
        <v>7588</v>
      </c>
      <c r="Q59" s="49">
        <v>7806</v>
      </c>
      <c r="R59" s="49">
        <v>6603</v>
      </c>
    </row>
    <row r="60" spans="1:18" s="48" customFormat="1" ht="15" customHeight="1">
      <c r="A60" s="51"/>
      <c r="B60" s="40"/>
      <c r="C60" s="40"/>
      <c r="D60" s="40"/>
      <c r="E60" s="40"/>
      <c r="F60" s="23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1:18" s="48" customFormat="1" ht="15" customHeight="1">
      <c r="A61" s="51" t="s">
        <v>39</v>
      </c>
      <c r="B61" s="47">
        <v>160900</v>
      </c>
      <c r="C61" s="47">
        <v>156250</v>
      </c>
      <c r="D61" s="47">
        <v>159501</v>
      </c>
      <c r="E61" s="47">
        <v>140196</v>
      </c>
      <c r="F61" s="73">
        <v>140119</v>
      </c>
      <c r="G61" s="49">
        <v>6852</v>
      </c>
      <c r="H61" s="49">
        <v>7966</v>
      </c>
      <c r="I61" s="49">
        <v>9508</v>
      </c>
      <c r="J61" s="49">
        <v>9780</v>
      </c>
      <c r="K61" s="49">
        <v>12150</v>
      </c>
      <c r="L61" s="49">
        <v>11872</v>
      </c>
      <c r="M61" s="49">
        <v>12075</v>
      </c>
      <c r="N61" s="49">
        <v>15444</v>
      </c>
      <c r="O61" s="49">
        <v>13398</v>
      </c>
      <c r="P61" s="49">
        <v>15389</v>
      </c>
      <c r="Q61" s="49">
        <v>16421</v>
      </c>
      <c r="R61" s="49">
        <v>9264</v>
      </c>
    </row>
    <row r="62" spans="1:18" s="48" customFormat="1" ht="15" customHeight="1">
      <c r="A62" s="53"/>
      <c r="B62" s="45"/>
      <c r="C62" s="45"/>
      <c r="D62" s="45"/>
      <c r="E62" s="45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7" s="48" customFormat="1" ht="15" customHeight="1">
      <c r="A63" s="50" t="s">
        <v>54</v>
      </c>
      <c r="B63" s="55"/>
      <c r="C63" s="50"/>
      <c r="D63" s="50"/>
      <c r="E63" s="50"/>
      <c r="F63" s="50"/>
      <c r="G63" s="50"/>
    </row>
    <row r="64" spans="2:7" s="48" customFormat="1" ht="15" customHeight="1">
      <c r="B64" s="50"/>
      <c r="C64" s="50"/>
      <c r="D64" s="50"/>
      <c r="E64" s="50"/>
      <c r="F64" s="50"/>
      <c r="G64" s="50"/>
    </row>
    <row r="65" spans="1:17" s="48" customFormat="1" ht="15" customHeight="1">
      <c r="A65" s="10"/>
      <c r="B65" s="23"/>
      <c r="C65" s="23"/>
      <c r="D65" s="23"/>
      <c r="E65" s="23"/>
      <c r="F65" s="23"/>
      <c r="G65" s="23"/>
      <c r="H65" s="10"/>
      <c r="K65" s="10"/>
      <c r="L65" s="10"/>
      <c r="M65" s="10"/>
      <c r="N65" s="10"/>
      <c r="O65" s="10"/>
      <c r="P65" s="10"/>
      <c r="Q65" s="10"/>
    </row>
    <row r="66" ht="15" customHeight="1"/>
    <row r="67" ht="15" customHeight="1"/>
  </sheetData>
  <sheetProtection/>
  <mergeCells count="69">
    <mergeCell ref="R44:R45"/>
    <mergeCell ref="A42:R42"/>
    <mergeCell ref="J4:R4"/>
    <mergeCell ref="J6:L7"/>
    <mergeCell ref="Q6:R7"/>
    <mergeCell ref="M6:N7"/>
    <mergeCell ref="K8:L8"/>
    <mergeCell ref="K9:L9"/>
    <mergeCell ref="K10:L10"/>
    <mergeCell ref="K11:L11"/>
    <mergeCell ref="P44:P45"/>
    <mergeCell ref="Q44:Q45"/>
    <mergeCell ref="K12:L12"/>
    <mergeCell ref="K13:L13"/>
    <mergeCell ref="K14:L14"/>
    <mergeCell ref="K15:L15"/>
    <mergeCell ref="K16:L16"/>
    <mergeCell ref="K18:L18"/>
    <mergeCell ref="K19:L19"/>
    <mergeCell ref="K21:L21"/>
    <mergeCell ref="O44:O45"/>
    <mergeCell ref="L44:L45"/>
    <mergeCell ref="E44:E45"/>
    <mergeCell ref="F44:F45"/>
    <mergeCell ref="G44:G45"/>
    <mergeCell ref="I44:I45"/>
    <mergeCell ref="J44:J45"/>
    <mergeCell ref="A33:B33"/>
    <mergeCell ref="H44:H45"/>
    <mergeCell ref="K44:K45"/>
    <mergeCell ref="A35:B35"/>
    <mergeCell ref="M44:M45"/>
    <mergeCell ref="A44:A45"/>
    <mergeCell ref="B44:B45"/>
    <mergeCell ref="C44:C45"/>
    <mergeCell ref="D44:D45"/>
    <mergeCell ref="N44:N45"/>
    <mergeCell ref="A32:B32"/>
    <mergeCell ref="K22:L22"/>
    <mergeCell ref="K23:L23"/>
    <mergeCell ref="K24:L24"/>
    <mergeCell ref="K25:L25"/>
    <mergeCell ref="K26:L26"/>
    <mergeCell ref="K28:L28"/>
    <mergeCell ref="K29:L29"/>
    <mergeCell ref="K30:L30"/>
    <mergeCell ref="J32:L32"/>
    <mergeCell ref="A31:B31"/>
    <mergeCell ref="G24:G25"/>
    <mergeCell ref="A30:B30"/>
    <mergeCell ref="A34:B34"/>
    <mergeCell ref="A29:B29"/>
    <mergeCell ref="A27:B27"/>
    <mergeCell ref="A24:B25"/>
    <mergeCell ref="C24:C25"/>
    <mergeCell ref="F24:F25"/>
    <mergeCell ref="D24:D25"/>
    <mergeCell ref="E24:E25"/>
    <mergeCell ref="A22:H22"/>
    <mergeCell ref="F6:F7"/>
    <mergeCell ref="G6:G7"/>
    <mergeCell ref="H6:H7"/>
    <mergeCell ref="A2:Q2"/>
    <mergeCell ref="A4:H4"/>
    <mergeCell ref="A6:A7"/>
    <mergeCell ref="B6:C6"/>
    <mergeCell ref="D6:D7"/>
    <mergeCell ref="E6:E7"/>
    <mergeCell ref="O6:P6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2011-06-20T00:28:05Z</cp:lastPrinted>
  <dcterms:created xsi:type="dcterms:W3CDTF">2007-03-26T05:41:00Z</dcterms:created>
  <dcterms:modified xsi:type="dcterms:W3CDTF">2012-05-24T01:45:55Z</dcterms:modified>
  <cp:category/>
  <cp:version/>
  <cp:contentType/>
  <cp:contentStatus/>
</cp:coreProperties>
</file>