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580" activeTab="10"/>
  </bookViews>
  <sheets>
    <sheet name="５８" sheetId="1" r:id="rId1"/>
    <sheet name="６０" sheetId="2" r:id="rId2"/>
    <sheet name="６２" sheetId="3" r:id="rId3"/>
    <sheet name="６４" sheetId="4" r:id="rId4"/>
    <sheet name="６６" sheetId="5" r:id="rId5"/>
    <sheet name="６８" sheetId="6" r:id="rId6"/>
    <sheet name="７０" sheetId="7" r:id="rId7"/>
    <sheet name="７２" sheetId="8" r:id="rId8"/>
    <sheet name="７４" sheetId="9" r:id="rId9"/>
    <sheet name="７６" sheetId="10" r:id="rId10"/>
    <sheet name="７８" sheetId="11" r:id="rId11"/>
  </sheets>
  <definedNames>
    <definedName name="_xlnm.Print_Area" localSheetId="9">'７６'!$A$1:$R$80</definedName>
    <definedName name="_xlnm.Print_Area" localSheetId="10">'７８'!$A$1:$T$76</definedName>
  </definedNames>
  <calcPr fullCalcOnLoad="1"/>
</workbook>
</file>

<file path=xl/sharedStrings.xml><?xml version="1.0" encoding="utf-8"?>
<sst xmlns="http://schemas.openxmlformats.org/spreadsheetml/2006/main" count="2330" uniqueCount="774">
  <si>
    <t>おいかわ</t>
  </si>
  <si>
    <t>注：１　経営体数については、海面養殖業を営んだ延べ経営体数であり、年間海上作業従事日数が30日未満の個人漁業経営体を含んでいる。</t>
  </si>
  <si>
    <t>うなぎ</t>
  </si>
  <si>
    <t>　  ２　（　）書きは、年間海上作業従事日数が30日未満の個人漁業経営体を除く経営体数である。ただし、平成15年の経営体数について</t>
  </si>
  <si>
    <t>どじょう</t>
  </si>
  <si>
    <t xml:space="preserve">      は、漁業センサス結果であり、種苗養殖を含めた養殖種類別の延べ経営体数である。</t>
  </si>
  <si>
    <t>ぼら</t>
  </si>
  <si>
    <t xml:space="preserve">    ３　養殖種類別の経営体数及び収獲量は稚苗養殖を含んでいない。(以下の表同じ)なお、参考として種苗養殖経営体数を掲載した。</t>
  </si>
  <si>
    <t>はぜ</t>
  </si>
  <si>
    <t>その他の魚類</t>
  </si>
  <si>
    <t>貝類計</t>
  </si>
  <si>
    <t>しじみ</t>
  </si>
  <si>
    <t>その他の貝類</t>
  </si>
  <si>
    <t>年　　 次</t>
  </si>
  <si>
    <t>う　　ち　　、　　か　　　　き　　　　類　　　　養　　　　殖　　　　業</t>
  </si>
  <si>
    <t>えび類</t>
  </si>
  <si>
    <t>藻類計</t>
  </si>
  <si>
    <t>1,OOO㎡</t>
  </si>
  <si>
    <t>ｔ</t>
  </si>
  <si>
    <t>４８　　内　　水　　面　　漁　　業（つ づ き）</t>
  </si>
  <si>
    <t>１５</t>
  </si>
  <si>
    <t>区　　　　       分</t>
  </si>
  <si>
    <t>１８年</t>
  </si>
  <si>
    <t>１６</t>
  </si>
  <si>
    <t>にじます</t>
  </si>
  <si>
    <t>１７</t>
  </si>
  <si>
    <t>(95)   95</t>
  </si>
  <si>
    <t>あゆ</t>
  </si>
  <si>
    <t>x</t>
  </si>
  <si>
    <t>こい</t>
  </si>
  <si>
    <t>うなぎ</t>
  </si>
  <si>
    <t>注１　調査範囲は、全国のます類、あゆ、こい及びうなぎの内水面養殖業である。　</t>
  </si>
  <si>
    <t>(単位：ｔ)</t>
  </si>
  <si>
    <t>びんなが</t>
  </si>
  <si>
    <t>めばち</t>
  </si>
  <si>
    <t>きはだ</t>
  </si>
  <si>
    <t>と　び　う　お</t>
  </si>
  <si>
    <t>まかじき</t>
  </si>
  <si>
    <t>めかじき</t>
  </si>
  <si>
    <t>くろかじき類</t>
  </si>
  <si>
    <t>-</t>
  </si>
  <si>
    <t>かつお</t>
  </si>
  <si>
    <t>さめ類</t>
  </si>
  <si>
    <t>その他のえび類</t>
  </si>
  <si>
    <t>ほっけ</t>
  </si>
  <si>
    <t>きちじ</t>
  </si>
  <si>
    <t>はたはた</t>
  </si>
  <si>
    <t>区　　　      分</t>
  </si>
  <si>
    <t>　　　１５</t>
  </si>
  <si>
    <t>　　　１６</t>
  </si>
  <si>
    <t>　　　１７</t>
  </si>
  <si>
    <t>　　　１８</t>
  </si>
  <si>
    <t>x</t>
  </si>
  <si>
    <t>-</t>
  </si>
  <si>
    <t>-</t>
  </si>
  <si>
    <t>-</t>
  </si>
  <si>
    <t>x</t>
  </si>
  <si>
    <t>…</t>
  </si>
  <si>
    <t>４５　　漁 業 種 類 別 ・ 規 模 別 漁 労 体 数、出 漁 日 数 及 び 漁 獲 量（属 人）</t>
  </si>
  <si>
    <t>５ Ｔ 未 満</t>
  </si>
  <si>
    <t>沖合底びき網</t>
  </si>
  <si>
    <t>地びき網</t>
  </si>
  <si>
    <t>その他の刺網</t>
  </si>
  <si>
    <t>大型定置網</t>
  </si>
  <si>
    <t>小型定置網</t>
  </si>
  <si>
    <t>その他の網漁業</t>
  </si>
  <si>
    <t>その他のはえ縄</t>
  </si>
  <si>
    <t>近海いか釣</t>
  </si>
  <si>
    <t>沿岸いか釣</t>
  </si>
  <si>
    <t>その他の釣</t>
  </si>
  <si>
    <t>採貝</t>
  </si>
  <si>
    <t>採藻</t>
  </si>
  <si>
    <t>べにずわいかにかご</t>
  </si>
  <si>
    <t>４４　　漁 業 世 帯 及 び 漁 業 就 業 者 数</t>
  </si>
  <si>
    <t>４４　　漁 業 世 帯 及 び 漁 業 就 業 者 数（つづき）</t>
  </si>
  <si>
    <t>区　　　　　分</t>
  </si>
  <si>
    <t>区　　　　    分</t>
  </si>
  <si>
    <t>漁業世帯数</t>
  </si>
  <si>
    <t>小　　計</t>
  </si>
  <si>
    <t>60歳以上</t>
  </si>
  <si>
    <t>専業</t>
  </si>
  <si>
    <t>１２</t>
  </si>
  <si>
    <t>兼業</t>
  </si>
  <si>
    <t>１３</t>
  </si>
  <si>
    <t>１４</t>
  </si>
  <si>
    <t xml:space="preserve"> 〃従</t>
  </si>
  <si>
    <t>　　　と内訳は一致しない場合がある。</t>
  </si>
  <si>
    <t>―</t>
  </si>
  <si>
    <t>４４　　漁 業 世 帯 及 び 漁 業 就 業 者 数（つづき）</t>
  </si>
  <si>
    <t>区　　分</t>
  </si>
  <si>
    <t>男</t>
  </si>
  <si>
    <t>女</t>
  </si>
  <si>
    <r>
      <t>（２）　漁　業　地　区　別　漁　船　隻　数 ・ ト　ン　数（平 成</t>
    </r>
    <r>
      <rPr>
        <sz val="12"/>
        <rFont val="ＭＳ 明朝"/>
        <family val="1"/>
      </rPr>
      <t>１８年）</t>
    </r>
  </si>
  <si>
    <t>動　　　　　　　　　　　　　　　　　力　　　　　　　　　　　　　　　　　船</t>
  </si>
  <si>
    <t>Ｔ</t>
  </si>
  <si>
    <t>姫</t>
  </si>
  <si>
    <t>珠洲市</t>
  </si>
  <si>
    <t>羽咋市</t>
  </si>
  <si>
    <t>内灘町</t>
  </si>
  <si>
    <t>金沢市</t>
  </si>
  <si>
    <t>小松市</t>
  </si>
  <si>
    <t>加賀市</t>
  </si>
  <si>
    <t>４３　　漁　　　　　　　　　　　　　　　　　船</t>
  </si>
  <si>
    <r>
      <t>（５）　漁　業　地　区　別　漁　業　経　営　体　数 （平 成</t>
    </r>
    <r>
      <rPr>
        <sz val="12"/>
        <rFont val="ＭＳ 明朝"/>
        <family val="1"/>
      </rPr>
      <t>１８年）</t>
    </r>
  </si>
  <si>
    <t>（１）　経　営　体　階　層　別　漁　船　隻　数 ・ ト　ン　数</t>
  </si>
  <si>
    <t>イ　　経　　営　　組　　織　　別　　経　　営　　体　　数</t>
  </si>
  <si>
    <t>（単位：隻）</t>
  </si>
  <si>
    <t>区　　　　   分</t>
  </si>
  <si>
    <t>団　　　　　　体　　　　　　経　　　　　　営　　　　　　体</t>
  </si>
  <si>
    <t>動　　　　　　　　　　　　力　　　　　　　　　　　　船</t>
  </si>
  <si>
    <t>総　　数</t>
  </si>
  <si>
    <t>個人経営</t>
  </si>
  <si>
    <t>１ Ｔ</t>
  </si>
  <si>
    <t>500Ｔ</t>
  </si>
  <si>
    <t>未 満</t>
  </si>
  <si>
    <t>～３</t>
  </si>
  <si>
    <t>～５</t>
  </si>
  <si>
    <t>～10</t>
  </si>
  <si>
    <t>～20</t>
  </si>
  <si>
    <t>～30</t>
  </si>
  <si>
    <t>～50</t>
  </si>
  <si>
    <t>～100</t>
  </si>
  <si>
    <t>～200</t>
  </si>
  <si>
    <t>～500</t>
  </si>
  <si>
    <t>Ｔ</t>
  </si>
  <si>
    <r>
      <t>平成 １４</t>
    </r>
    <r>
      <rPr>
        <sz val="12"/>
        <rFont val="ＭＳ 明朝"/>
        <family val="1"/>
      </rPr>
      <t xml:space="preserve"> 年</t>
    </r>
  </si>
  <si>
    <t>　１５</t>
  </si>
  <si>
    <t>　１６</t>
  </si>
  <si>
    <t>　１７</t>
  </si>
  <si>
    <t>　１８</t>
  </si>
  <si>
    <t>100～200</t>
  </si>
  <si>
    <t>200～500</t>
  </si>
  <si>
    <t>資料　北陸農政局統計部「海面漁業生産統計調査」、「2003年漁業センサス」</t>
  </si>
  <si>
    <t>４２　　漁　　  業　　  経　　  営　　  体 （つ づ き）</t>
  </si>
  <si>
    <r>
      <t>（５）　漁　業　地　区　別　漁　業　経　営　体　数（平 成</t>
    </r>
    <r>
      <rPr>
        <sz val="12"/>
        <rFont val="ＭＳ 明朝"/>
        <family val="1"/>
      </rPr>
      <t>１８ 年）</t>
    </r>
  </si>
  <si>
    <t>ア　　経　営　体　階　層　別　経　営　体　数</t>
  </si>
  <si>
    <t>区　　　　分</t>
  </si>
  <si>
    <r>
      <t>１ ～</t>
    </r>
    <r>
      <rPr>
        <sz val="12"/>
        <rFont val="ＭＳ 明朝"/>
        <family val="1"/>
      </rPr>
      <t xml:space="preserve"> ３</t>
    </r>
  </si>
  <si>
    <r>
      <t>３ ～</t>
    </r>
    <r>
      <rPr>
        <sz val="12"/>
        <rFont val="ＭＳ 明朝"/>
        <family val="1"/>
      </rPr>
      <t xml:space="preserve"> ５</t>
    </r>
  </si>
  <si>
    <t>５ ～ 10</t>
  </si>
  <si>
    <r>
      <t>10</t>
    </r>
    <r>
      <rPr>
        <sz val="12"/>
        <rFont val="ＭＳ 明朝"/>
        <family val="1"/>
      </rPr>
      <t xml:space="preserve"> ～ 20</t>
    </r>
  </si>
  <si>
    <r>
      <t>20</t>
    </r>
    <r>
      <rPr>
        <sz val="12"/>
        <rFont val="ＭＳ 明朝"/>
        <family val="1"/>
      </rPr>
      <t xml:space="preserve"> ～ 30</t>
    </r>
  </si>
  <si>
    <r>
      <t>30</t>
    </r>
    <r>
      <rPr>
        <sz val="12"/>
        <rFont val="ＭＳ 明朝"/>
        <family val="1"/>
      </rPr>
      <t xml:space="preserve"> ～ 50</t>
    </r>
  </si>
  <si>
    <r>
      <t>50</t>
    </r>
    <r>
      <rPr>
        <sz val="12"/>
        <rFont val="ＭＳ 明朝"/>
        <family val="1"/>
      </rPr>
      <t xml:space="preserve"> ～100</t>
    </r>
  </si>
  <si>
    <t>100～200</t>
  </si>
  <si>
    <t>200～500</t>
  </si>
  <si>
    <t>甲</t>
  </si>
  <si>
    <t>４２　　漁　　　業　　　経　　　営　　　体（つ づ き）</t>
  </si>
  <si>
    <t>（４）　主　　と　　す　　る　　漁　　業　　種　　類　　別　　経　　営　　体　　数</t>
  </si>
  <si>
    <t>区　　  分</t>
  </si>
  <si>
    <r>
      <t>底 び</t>
    </r>
    <r>
      <rPr>
        <sz val="12"/>
        <rFont val="ＭＳ 明朝"/>
        <family val="1"/>
      </rPr>
      <t xml:space="preserve"> き 網</t>
    </r>
  </si>
  <si>
    <r>
      <t>船　 び　</t>
    </r>
    <r>
      <rPr>
        <sz val="12"/>
        <rFont val="ＭＳ 明朝"/>
        <family val="1"/>
      </rPr>
      <t xml:space="preserve"> き</t>
    </r>
  </si>
  <si>
    <r>
      <t xml:space="preserve">ま </t>
    </r>
    <r>
      <rPr>
        <sz val="12"/>
        <rFont val="ＭＳ 明朝"/>
        <family val="1"/>
      </rPr>
      <t xml:space="preserve"> き  網</t>
    </r>
  </si>
  <si>
    <t>敷　　　網</t>
  </si>
  <si>
    <t>は　　　え　　　縄</t>
  </si>
  <si>
    <t>さ　け　　・　　ま　す</t>
  </si>
  <si>
    <t>50 ～ 100</t>
  </si>
  <si>
    <t>資料　北陸農政局統計部「海面漁業生産統計調査」、「2003年漁業センサス」</t>
  </si>
  <si>
    <t>７　　　水　　　　　　　　産　　　　　　　　業</t>
  </si>
  <si>
    <t>（１）　経 営 体 の 基 本 構 成</t>
  </si>
  <si>
    <t>（２）　経 営 組 織 別 経 営 体 数</t>
  </si>
  <si>
    <t>１５</t>
  </si>
  <si>
    <t>１６</t>
  </si>
  <si>
    <t>１７</t>
  </si>
  <si>
    <t>１８</t>
  </si>
  <si>
    <t>-</t>
  </si>
  <si>
    <t>50 ～ 100</t>
  </si>
  <si>
    <t>58 水産業</t>
  </si>
  <si>
    <t>水産業 59</t>
  </si>
  <si>
    <t>（単位：経営体）</t>
  </si>
  <si>
    <t>漁　　業　経営体数</t>
  </si>
  <si>
    <t>動  力  船</t>
  </si>
  <si>
    <t>団　　　　体　　　　経　　　　営</t>
  </si>
  <si>
    <t>150～249</t>
  </si>
  <si>
    <t>隻　　数</t>
  </si>
  <si>
    <t>総トン数</t>
  </si>
  <si>
    <t>総　数</t>
  </si>
  <si>
    <t>個人経営</t>
  </si>
  <si>
    <t>計</t>
  </si>
  <si>
    <t>会社経営</t>
  </si>
  <si>
    <t>漁業協同　組合自営</t>
  </si>
  <si>
    <t>漁業生産　組　　合</t>
  </si>
  <si>
    <t>共　  同  　経　  営</t>
  </si>
  <si>
    <t>官公庁、学校、試験場</t>
  </si>
  <si>
    <t>250日以上</t>
  </si>
  <si>
    <t>隻</t>
  </si>
  <si>
    <t>Ｔ</t>
  </si>
  <si>
    <t>…</t>
  </si>
  <si>
    <t>-</t>
  </si>
  <si>
    <t>漁船非使用</t>
  </si>
  <si>
    <t>無　動　力</t>
  </si>
  <si>
    <t>動力１Ｔ未満</t>
  </si>
  <si>
    <t>１ ～ ３</t>
  </si>
  <si>
    <t>３ ～ ５</t>
  </si>
  <si>
    <t>５ ～ 10</t>
  </si>
  <si>
    <t>10 ～ 20</t>
  </si>
  <si>
    <t>20 ～ 30</t>
  </si>
  <si>
    <t>30 ～ 50</t>
  </si>
  <si>
    <t>100 ～ 200</t>
  </si>
  <si>
    <t>200 ～ 500</t>
  </si>
  <si>
    <t>500～1000</t>
  </si>
  <si>
    <t>1000Ｔ以上</t>
  </si>
  <si>
    <t>大型定置網</t>
  </si>
  <si>
    <t>小型定置網</t>
  </si>
  <si>
    <t>地 び き 網</t>
  </si>
  <si>
    <t>海 面 養 殖</t>
  </si>
  <si>
    <t>沿岸漁業層計</t>
  </si>
  <si>
    <t>中小漁業層計</t>
  </si>
  <si>
    <t>　２　漁業経営体数については年間海上作業従事日数が30日未満の個人漁業経営体を除いてある。（以降表同じ）</t>
  </si>
  <si>
    <t>　３　平成15年の動力船の隻数及び総トン数については年間海上作業従事日数が30日未満の個人漁業経営体の使用した漁船は含まない。（以降表同じ）</t>
  </si>
  <si>
    <t>（３）　延 べ 出 漁 日 数 別 漁 船 漁 業 経 営 体 数</t>
  </si>
  <si>
    <t>区　　  分</t>
  </si>
  <si>
    <t>29日以下</t>
  </si>
  <si>
    <t>30 ～ 89</t>
  </si>
  <si>
    <t>90 ～149</t>
  </si>
  <si>
    <t>注１　各年の数値はその翌年の１月１日現在。ただし、平成15年は11月１日現在「2003年漁業センサス」数値。（以降表同じ）</t>
  </si>
  <si>
    <t>　４　平成15年の「(3)　延べ出漁日数別漁船漁業経営体数」の「30～89」には、「29日以下」の値が含まれる。</t>
  </si>
  <si>
    <t>　５　動力船隻数については、漁業生産に直接使用したすべての漁船を計上し、平成14年調査からまき網等の付属船を含めている。（以降表同じ）</t>
  </si>
  <si>
    <t>平成１４年</t>
  </si>
  <si>
    <t>４２　　漁　　　業　　　経　　　営　　　体</t>
  </si>
  <si>
    <t>60 水産業</t>
  </si>
  <si>
    <t>水産業 61</t>
  </si>
  <si>
    <t>刺　　　　　網</t>
  </si>
  <si>
    <t>釣</t>
  </si>
  <si>
    <t>採　貝</t>
  </si>
  <si>
    <t>採　藻</t>
  </si>
  <si>
    <t>まぐろ</t>
  </si>
  <si>
    <t>その他</t>
  </si>
  <si>
    <t>いか釣</t>
  </si>
  <si>
    <t>さば釣</t>
  </si>
  <si>
    <t>地　び　　　　き　網</t>
  </si>
  <si>
    <t>大　型　　　　定置網</t>
  </si>
  <si>
    <t>小　型　　　　定置網</t>
  </si>
  <si>
    <t>その他　　　の漁業</t>
  </si>
  <si>
    <t>海　面　　　養　殖</t>
  </si>
  <si>
    <t>沖合底　　　びき網</t>
  </si>
  <si>
    <t>小型底　　　　びき網</t>
  </si>
  <si>
    <t>ひ　き　　　　回　し</t>
  </si>
  <si>
    <t>ひ　き　　　　寄　せ</t>
  </si>
  <si>
    <t>大中型　　　まき網</t>
  </si>
  <si>
    <t>中小型　　　まき網</t>
  </si>
  <si>
    <t>い　か　　　流し網</t>
  </si>
  <si>
    <t>さ  け　　　・ます　　　流し網</t>
  </si>
  <si>
    <t>その他　　　　の刺網</t>
  </si>
  <si>
    <t>さんま　　　棒受網</t>
  </si>
  <si>
    <t>その他　　　　の敷網</t>
  </si>
  <si>
    <t>その他　　　の　釣</t>
  </si>
  <si>
    <t>62 水産業</t>
  </si>
  <si>
    <t>水産業 63</t>
  </si>
  <si>
    <t>無動力</t>
  </si>
  <si>
    <t>動　　　　　　　　　　力　　　　　　　　　　船</t>
  </si>
  <si>
    <t>１Ｔ未満</t>
  </si>
  <si>
    <t>七尾市</t>
  </si>
  <si>
    <t>北大呑</t>
  </si>
  <si>
    <t>鵜の浜</t>
  </si>
  <si>
    <t>七　尾</t>
  </si>
  <si>
    <t>田鶴浜</t>
  </si>
  <si>
    <t>西　湾</t>
  </si>
  <si>
    <t>西　岸</t>
  </si>
  <si>
    <t>島西部</t>
  </si>
  <si>
    <t>島東部</t>
  </si>
  <si>
    <t>穴水町</t>
  </si>
  <si>
    <t>穴水湾</t>
  </si>
  <si>
    <t>諸　橋</t>
  </si>
  <si>
    <t>能登町</t>
  </si>
  <si>
    <t>能　都</t>
  </si>
  <si>
    <t>小　木</t>
  </si>
  <si>
    <t>松　波</t>
  </si>
  <si>
    <t>珠洲市</t>
  </si>
  <si>
    <t>宝　立</t>
  </si>
  <si>
    <t>飯　田</t>
  </si>
  <si>
    <t>蛸　島</t>
  </si>
  <si>
    <t>狼　煙</t>
  </si>
  <si>
    <t>珠洲北部</t>
  </si>
  <si>
    <t>輪島市</t>
  </si>
  <si>
    <t>輪　島</t>
  </si>
  <si>
    <t>門　前</t>
  </si>
  <si>
    <t>志賀町</t>
  </si>
  <si>
    <t>福　浦</t>
  </si>
  <si>
    <t>志　賀</t>
  </si>
  <si>
    <t>高　浜</t>
  </si>
  <si>
    <t>羽咋市</t>
  </si>
  <si>
    <t>柴　垣</t>
  </si>
  <si>
    <t>一の宮</t>
  </si>
  <si>
    <t>宝達志水町</t>
  </si>
  <si>
    <t>志　雄</t>
  </si>
  <si>
    <t>押　水</t>
  </si>
  <si>
    <t>かほく市</t>
  </si>
  <si>
    <t>高　松</t>
  </si>
  <si>
    <t>七　塚</t>
  </si>
  <si>
    <t>大　崎</t>
  </si>
  <si>
    <t>内灘町</t>
  </si>
  <si>
    <t>内　灘</t>
  </si>
  <si>
    <t>金沢市</t>
  </si>
  <si>
    <t>金　沢</t>
  </si>
  <si>
    <t>白山市</t>
  </si>
  <si>
    <t>松　任</t>
  </si>
  <si>
    <t>美　川</t>
  </si>
  <si>
    <t>根　上</t>
  </si>
  <si>
    <t>小松市</t>
  </si>
  <si>
    <t>小　松</t>
  </si>
  <si>
    <t>加賀市</t>
  </si>
  <si>
    <t>橋　立</t>
  </si>
  <si>
    <t>塩　屋</t>
  </si>
  <si>
    <t>資料　北陸農政局統計部「海面漁業生産統計調査」</t>
  </si>
  <si>
    <r>
      <t xml:space="preserve">漁 </t>
    </r>
    <r>
      <rPr>
        <sz val="12"/>
        <rFont val="ＭＳ 明朝"/>
        <family val="1"/>
      </rPr>
      <t xml:space="preserve"> 船　　　　非使用</t>
    </r>
  </si>
  <si>
    <r>
      <t xml:space="preserve">大 </t>
    </r>
    <r>
      <rPr>
        <sz val="12"/>
        <rFont val="ＭＳ 明朝"/>
        <family val="1"/>
      </rPr>
      <t xml:space="preserve"> 型      定置網</t>
    </r>
  </si>
  <si>
    <r>
      <t xml:space="preserve">小 </t>
    </r>
    <r>
      <rPr>
        <sz val="12"/>
        <rFont val="ＭＳ 明朝"/>
        <family val="1"/>
      </rPr>
      <t xml:space="preserve"> 型        定置網</t>
    </r>
  </si>
  <si>
    <t>地　び　　　　き　網</t>
  </si>
  <si>
    <t>海　面　　　　養　殖</t>
  </si>
  <si>
    <t>能登町</t>
  </si>
  <si>
    <t>志賀町</t>
  </si>
  <si>
    <t>西浦・
西海</t>
  </si>
  <si>
    <t>宝達志水町</t>
  </si>
  <si>
    <t>かほく市</t>
  </si>
  <si>
    <t>白山市</t>
  </si>
  <si>
    <t>能美市</t>
  </si>
  <si>
    <t>資料　北陸農政局統計部「海面漁業生産統計調査」</t>
  </si>
  <si>
    <t>64　水産業</t>
  </si>
  <si>
    <t>水産業　65</t>
  </si>
  <si>
    <t>共同経営</t>
  </si>
  <si>
    <t>１</t>
  </si>
  <si>
    <t>３</t>
  </si>
  <si>
    <t>５</t>
  </si>
  <si>
    <t>七尾</t>
  </si>
  <si>
    <t>西湾</t>
  </si>
  <si>
    <t>西岸</t>
  </si>
  <si>
    <t>甲</t>
  </si>
  <si>
    <t>諸橋</t>
  </si>
  <si>
    <t>能都</t>
  </si>
  <si>
    <t>姫</t>
  </si>
  <si>
    <t>小木</t>
  </si>
  <si>
    <t>松波</t>
  </si>
  <si>
    <t>宝立</t>
  </si>
  <si>
    <t>飯田</t>
  </si>
  <si>
    <t>狼煙</t>
  </si>
  <si>
    <t>輪島</t>
  </si>
  <si>
    <t>50 ～ 100</t>
  </si>
  <si>
    <t>門前</t>
  </si>
  <si>
    <t>福浦</t>
  </si>
  <si>
    <t>志賀</t>
  </si>
  <si>
    <t>高浜</t>
  </si>
  <si>
    <t>柴垣</t>
  </si>
  <si>
    <t>志雄</t>
  </si>
  <si>
    <t>押水</t>
  </si>
  <si>
    <t>高松</t>
  </si>
  <si>
    <t>七塚</t>
  </si>
  <si>
    <t>大崎</t>
  </si>
  <si>
    <t>x</t>
  </si>
  <si>
    <t>内灘</t>
  </si>
  <si>
    <t>金沢</t>
  </si>
  <si>
    <t>松任</t>
  </si>
  <si>
    <t>美川</t>
  </si>
  <si>
    <t>根上</t>
  </si>
  <si>
    <t>小松</t>
  </si>
  <si>
    <t>橋立</t>
  </si>
  <si>
    <t>塩屋</t>
  </si>
  <si>
    <t/>
  </si>
  <si>
    <t>４２　　漁　　業　　経　　営　　体（つづき）</t>
  </si>
  <si>
    <t>区　　分</t>
  </si>
  <si>
    <r>
      <t>無 動　　　　力</t>
    </r>
    <r>
      <rPr>
        <sz val="12"/>
        <rFont val="ＭＳ 明朝"/>
        <family val="1"/>
      </rPr>
      <t xml:space="preserve"> 船</t>
    </r>
  </si>
  <si>
    <t>船外機　　　　付　船</t>
  </si>
  <si>
    <t>動 力 船　　総トン数</t>
  </si>
  <si>
    <t>漁業協同　　　　　　組合自営</t>
  </si>
  <si>
    <r>
      <t>漁業</t>
    </r>
    <r>
      <rPr>
        <sz val="12"/>
        <rFont val="ＭＳ 明朝"/>
        <family val="1"/>
      </rPr>
      <t>生産　　　　　　　組　　合</t>
    </r>
  </si>
  <si>
    <t>官公庁、学　　　　　　校、試験場</t>
  </si>
  <si>
    <t>以 上</t>
  </si>
  <si>
    <t>無動力船</t>
  </si>
  <si>
    <t>動力船１Ｔ未満</t>
  </si>
  <si>
    <t>蛸島</t>
  </si>
  <si>
    <t>西浦・西海</t>
  </si>
  <si>
    <t>注１　各年の数値はその翌年の１月１日現在。ただし、平成15年は11月１日現在「2003年漁業センサス」数値。</t>
  </si>
  <si>
    <t>　２　平成15年の動力船の隻数及び総トン数については年間海上作業従事日数が30日未満の個人漁業経営体の使用した漁船は含まない。</t>
  </si>
  <si>
    <t>66 水産業</t>
  </si>
  <si>
    <t>水産業 67</t>
  </si>
  <si>
    <t>(単位：隻)</t>
  </si>
  <si>
    <t>区　　　　分</t>
  </si>
  <si>
    <t>総　　数</t>
  </si>
  <si>
    <t>１　～　３</t>
  </si>
  <si>
    <t>３　～　５</t>
  </si>
  <si>
    <t>５　～　10</t>
  </si>
  <si>
    <t>10　～　20</t>
  </si>
  <si>
    <t>20　～　30</t>
  </si>
  <si>
    <t>30　～　50</t>
  </si>
  <si>
    <t xml:space="preserve"> </t>
  </si>
  <si>
    <t>４３　　漁　　　　　　　　　　船（つづき）</t>
  </si>
  <si>
    <t>無　  動　　力    船</t>
  </si>
  <si>
    <t>船 外 機　　付  　船</t>
  </si>
  <si>
    <t>動  力  船　　      総 ト ン 数</t>
  </si>
  <si>
    <t>１　　Ｔ　　　　　　未　 満</t>
  </si>
  <si>
    <t>計</t>
  </si>
  <si>
    <t>七尾市</t>
  </si>
  <si>
    <t>穴水町</t>
  </si>
  <si>
    <t>甲</t>
  </si>
  <si>
    <t>輪島市</t>
  </si>
  <si>
    <t>一ノ宮</t>
  </si>
  <si>
    <t>能美市</t>
  </si>
  <si>
    <t>注　平成1８年1月１日～12月31日の間に漁業経営体が漁業生産のために直接使用した船で、調査期間に漁業経営体が保有しているもので、主船のほかに付属船も含めた</t>
  </si>
  <si>
    <t>68 水産業</t>
  </si>
  <si>
    <t>水産業 69</t>
  </si>
  <si>
    <t>（単位：戸）</t>
  </si>
  <si>
    <t>（単位：人）</t>
  </si>
  <si>
    <t>男</t>
  </si>
  <si>
    <t>15～24歳</t>
  </si>
  <si>
    <t>25～39</t>
  </si>
  <si>
    <t>40～59</t>
  </si>
  <si>
    <t>女</t>
  </si>
  <si>
    <t>65歳以上</t>
  </si>
  <si>
    <t>個人経営体</t>
  </si>
  <si>
    <t>自営兼業が主</t>
  </si>
  <si>
    <t>漁業従事者世帯</t>
  </si>
  <si>
    <t>自営漁業のみ</t>
  </si>
  <si>
    <t>自営と雇われ</t>
  </si>
  <si>
    <t>自 営 が 主</t>
  </si>
  <si>
    <t>雇われが主</t>
  </si>
  <si>
    <t>雇われ漁業のみ</t>
  </si>
  <si>
    <t>14歳以下</t>
  </si>
  <si>
    <t>15　　　　歳　　　　以　　　　上</t>
  </si>
  <si>
    <t>小　　計</t>
  </si>
  <si>
    <t>60歳以上</t>
  </si>
  <si>
    <r>
      <t>（１）　漁　　業　　世　　帯　　数</t>
    </r>
    <r>
      <rPr>
        <sz val="12"/>
        <rFont val="ＭＳ 明朝"/>
        <family val="1"/>
      </rPr>
      <t xml:space="preserve"> （各年11月１日現在）</t>
    </r>
  </si>
  <si>
    <r>
      <t>（３）　漁業就業者数（自営・雇われ別及び漁業に従事の主従別漁業就業者数）（各年</t>
    </r>
    <r>
      <rPr>
        <sz val="12"/>
        <rFont val="ＭＳ 明朝"/>
        <family val="1"/>
      </rPr>
      <t>11月１日現在）</t>
    </r>
  </si>
  <si>
    <t>平成１１ 年</t>
  </si>
  <si>
    <t>平成１１年</t>
  </si>
  <si>
    <t>注１　平成15年は「2003年漁業センサス」数値。平成16年より都道府県別数値非公開</t>
  </si>
  <si>
    <t>　２　センサス年以外は各項目ごとに推計し、10の単位で四捨五入しているため、計</t>
  </si>
  <si>
    <r>
      <t>資料　北陸農政局統計部「漁業就業動向調査」</t>
    </r>
    <r>
      <rPr>
        <sz val="12"/>
        <rFont val="ＭＳ 明朝"/>
        <family val="1"/>
      </rPr>
      <t>、「2003年漁業センサス」</t>
    </r>
  </si>
  <si>
    <r>
      <t>（２）　漁　　業　　世　　帯　　員　　数（各年</t>
    </r>
    <r>
      <rPr>
        <sz val="12"/>
        <rFont val="ＭＳ 明朝"/>
        <family val="1"/>
      </rPr>
      <t>11月１日現在）</t>
    </r>
  </si>
  <si>
    <t>　２　センサス年以外は各項目ごとに推計し、10の単位で四捨五入しているため、計と内訳は一致しない場合がある。</t>
  </si>
  <si>
    <t>70 水産業</t>
  </si>
  <si>
    <t>水産業 71</t>
  </si>
  <si>
    <t>無　　　動　　　力　　　船</t>
  </si>
  <si>
    <t>動　　　　　　　力　　　　　　　船</t>
  </si>
  <si>
    <t>漁労体数</t>
  </si>
  <si>
    <t>出漁日数</t>
  </si>
  <si>
    <t>漁 獲 量</t>
  </si>
  <si>
    <t>小型底びき網（縦１種）</t>
  </si>
  <si>
    <t>　　〃　　（縦その他）</t>
  </si>
  <si>
    <t>近海かつお・まぐろまき網</t>
  </si>
  <si>
    <t>大中型１そうまき網その他</t>
  </si>
  <si>
    <t>中・小型１そうまき巾着網</t>
  </si>
  <si>
    <t>その他の中・小型まき網</t>
  </si>
  <si>
    <t>さけ・ます流し網</t>
  </si>
  <si>
    <t>さんま棒受網</t>
  </si>
  <si>
    <t>遠洋まぐろはえ縄</t>
  </si>
  <si>
    <t>その他の漁業</t>
  </si>
  <si>
    <t>資料　北陸農政局統計部「海面漁業生産統計調査」</t>
  </si>
  <si>
    <t>（単位：漁労体数　統、出漁日数　日、漁獲量　ｔ）</t>
  </si>
  <si>
    <t>漁    船　　非 使 用</t>
  </si>
  <si>
    <t>５　～　10Ｔ未満</t>
  </si>
  <si>
    <t>10　～　20Ｔ未満</t>
  </si>
  <si>
    <t>平　　成　　１４　　年</t>
  </si>
  <si>
    <t>ひき回し船びき網</t>
  </si>
  <si>
    <t>ひき寄せ船びき網</t>
  </si>
  <si>
    <t>注　　漁獲量は、漁業種類ごとに四捨五入しているため、計と内訳は一致しない場合がある。</t>
  </si>
  <si>
    <t>72 水産業</t>
  </si>
  <si>
    <t>水産業 73</t>
  </si>
  <si>
    <t>動　　　　　　　　　　　　　力　　　　　　　　　　　　　船</t>
  </si>
  <si>
    <t>沖合底びき網</t>
  </si>
  <si>
    <t>地びき網</t>
  </si>
  <si>
    <t>その他の刺網</t>
  </si>
  <si>
    <t>その他の網漁業</t>
  </si>
  <si>
    <t>その他のはえ縄</t>
  </si>
  <si>
    <t>近海いか釣</t>
  </si>
  <si>
    <t>沿岸いか釣</t>
  </si>
  <si>
    <t>その他の釣</t>
  </si>
  <si>
    <t>採貝</t>
  </si>
  <si>
    <t>採藻</t>
  </si>
  <si>
    <t>４５　　漁 業 種 類 別 ・ 規 模 別 漁 労 体 数 、 出 漁 日 数 及 び 漁 獲 量（属 人）（つづき）</t>
  </si>
  <si>
    <t>地びき・定置網</t>
  </si>
  <si>
    <t>20　　～　　50Ｔ未満</t>
  </si>
  <si>
    <t>50　　～　　100Ｔ未満</t>
  </si>
  <si>
    <t>100　　～　　200Ｔ未満</t>
  </si>
  <si>
    <t>200　　～　　500Ｔ未満</t>
  </si>
  <si>
    <t>500Ｔ以上未満</t>
  </si>
  <si>
    <t>74 水産業</t>
  </si>
  <si>
    <t>水産業 75</t>
  </si>
  <si>
    <t>魚　　　　　種</t>
  </si>
  <si>
    <t>え　　い　　類</t>
  </si>
  <si>
    <t>ま　　だ　　い</t>
  </si>
  <si>
    <t>魚 　 類　  計</t>
  </si>
  <si>
    <t>ちだい・きだい</t>
  </si>
  <si>
    <t>くろだい・へだい</t>
  </si>
  <si>
    <t>くろまぐろ</t>
  </si>
  <si>
    <t>い　　さ　　き</t>
  </si>
  <si>
    <t>さ　わ　ら　類</t>
  </si>
  <si>
    <t>し　い　ら　類</t>
  </si>
  <si>
    <t>その他のまぐろ類</t>
  </si>
  <si>
    <t>ぼ　　ら　　類</t>
  </si>
  <si>
    <t>い　か　な　ご</t>
  </si>
  <si>
    <t>その他のかじき類</t>
  </si>
  <si>
    <t>ふ　　ぐ　　類</t>
  </si>
  <si>
    <t>その他の魚類</t>
  </si>
  <si>
    <t>え　び　類　計</t>
  </si>
  <si>
    <t>さ　け　類</t>
  </si>
  <si>
    <t>く る ま え び</t>
  </si>
  <si>
    <t>ま　す　類</t>
  </si>
  <si>
    <t>ほっこくあかえび</t>
  </si>
  <si>
    <t>こ の し ろ</t>
  </si>
  <si>
    <t>ま い わ し</t>
  </si>
  <si>
    <t>か　に　類　計</t>
  </si>
  <si>
    <t>うるめいわし</t>
  </si>
  <si>
    <t>ずわいがに・おす</t>
  </si>
  <si>
    <t>かたくちいわし</t>
  </si>
  <si>
    <t>ずわいがに・めす</t>
  </si>
  <si>
    <t>し  ら  す</t>
  </si>
  <si>
    <t>べにずわいがに</t>
  </si>
  <si>
    <t>ま  あ  じ</t>
  </si>
  <si>
    <t>が  ざ  み  類</t>
  </si>
  <si>
    <t>その他のかに類</t>
  </si>
  <si>
    <t>さ  ば  類</t>
  </si>
  <si>
    <t>貝　　類　　計</t>
  </si>
  <si>
    <t>さ  ん  ま</t>
  </si>
  <si>
    <t>あ  わ  び  類</t>
  </si>
  <si>
    <t>ぶ り 当 歳</t>
  </si>
  <si>
    <t>さ    ざ    え</t>
  </si>
  <si>
    <t>ぶ り ２ 歳</t>
  </si>
  <si>
    <t>は ま ぐ り 類</t>
  </si>
  <si>
    <t>ひ ら・か ん</t>
  </si>
  <si>
    <t>ひ  ら  め</t>
  </si>
  <si>
    <t>その他の貝類</t>
  </si>
  <si>
    <t>ま が れ い</t>
  </si>
  <si>
    <t>そ う は ち</t>
  </si>
  <si>
    <t>い　か　類　計</t>
  </si>
  <si>
    <t>むしがれい</t>
  </si>
  <si>
    <t>す る め い か</t>
  </si>
  <si>
    <t>あかがれい</t>
  </si>
  <si>
    <t>あ  か  い  か</t>
  </si>
  <si>
    <t>ひ れ ぐ ろ</t>
  </si>
  <si>
    <t>その他のいか類</t>
  </si>
  <si>
    <t>その他のかれい類</t>
  </si>
  <si>
    <t>ま  だ  ら</t>
  </si>
  <si>
    <t>た　　こ　　類</t>
  </si>
  <si>
    <t>すけとうだら</t>
  </si>
  <si>
    <t>う　　に　　類</t>
  </si>
  <si>
    <t>な　ま　こ　類</t>
  </si>
  <si>
    <t>に ぎ す 類</t>
  </si>
  <si>
    <t>その他の水産動物類</t>
  </si>
  <si>
    <t>にべ・ぐち類</t>
  </si>
  <si>
    <t>え  そ  類</t>
  </si>
  <si>
    <t>あ な ご 類</t>
  </si>
  <si>
    <t>わ　か　め　類</t>
  </si>
  <si>
    <t>は       も</t>
  </si>
  <si>
    <t>て ん ぐ さ 類</t>
  </si>
  <si>
    <t>た ち う お</t>
  </si>
  <si>
    <t>も    ず    く</t>
  </si>
  <si>
    <t>その他の海藻類</t>
  </si>
  <si>
    <t>４６　　海　面　漁　業　魚　種　別　魚　獲　量(属　人)</t>
  </si>
  <si>
    <t>魚　　　　　種</t>
  </si>
  <si>
    <t>平成１４ 年</t>
  </si>
  <si>
    <t>総漁獲量</t>
  </si>
  <si>
    <t>すずき類</t>
  </si>
  <si>
    <t>あ　ま　だ　い類</t>
  </si>
  <si>
    <t>そうだかつお類</t>
  </si>
  <si>
    <t>む ろ あ じ類</t>
  </si>
  <si>
    <t>あ　　さ　　り類</t>
  </si>
  <si>
    <t>か　き　類</t>
  </si>
  <si>
    <t>こういか類</t>
  </si>
  <si>
    <t>めぬけ類</t>
  </si>
  <si>
    <t>海産ほ乳類</t>
  </si>
  <si>
    <t>海　藻　類　計</t>
  </si>
  <si>
    <t>（単位：ｔ）</t>
  </si>
  <si>
    <t>魚　　　類　　　計</t>
  </si>
  <si>
    <t>経営体数</t>
  </si>
  <si>
    <t>1)</t>
  </si>
  <si>
    <t>(8)   6</t>
  </si>
  <si>
    <t>(87)  100</t>
  </si>
  <si>
    <t>(26)   32</t>
  </si>
  <si>
    <t>その他さけ・ます類</t>
  </si>
  <si>
    <t>(6)   6</t>
  </si>
  <si>
    <t>(92)   93</t>
  </si>
  <si>
    <t>(35)   41</t>
  </si>
  <si>
    <t>(2)   2</t>
  </si>
  <si>
    <t>その他の水産動物類計</t>
  </si>
  <si>
    <t>収　　　　獲　　　　量</t>
  </si>
  <si>
    <t>いかだ式</t>
  </si>
  <si>
    <t>簡易垂下式</t>
  </si>
  <si>
    <t xml:space="preserve"> 湖沼並びに主要河川・湖沼である。</t>
  </si>
  <si>
    <t>殻付換算重量</t>
  </si>
  <si>
    <t>む き 身</t>
  </si>
  <si>
    <t>(85)   98</t>
  </si>
  <si>
    <t>(90)   90</t>
  </si>
  <si>
    <t>その他のます類</t>
  </si>
  <si>
    <t>資料　北陸農政局統計部「内水面漁業生産統計調査」</t>
  </si>
  <si>
    <t>76 水産業</t>
  </si>
  <si>
    <t>水産業 77</t>
  </si>
  <si>
    <t>４７　　海　　　　面　　　　養　　　　殖　　　　業</t>
  </si>
  <si>
    <t>４８　　内　　水　　面　　漁　　業</t>
  </si>
  <si>
    <t>（１）　魚　　種　　別　　漁　　獲　　量</t>
  </si>
  <si>
    <t>年　  次</t>
  </si>
  <si>
    <t>養　  　殖 　 　業</t>
  </si>
  <si>
    <t>魚　類　養　殖</t>
  </si>
  <si>
    <t xml:space="preserve">貝 類 養 殖 </t>
  </si>
  <si>
    <t>海 藻 類 養 殖</t>
  </si>
  <si>
    <t>そ の 他 の 養 殖</t>
  </si>
  <si>
    <t>経営体数</t>
  </si>
  <si>
    <t>収 獲 量</t>
  </si>
  <si>
    <t>平成１4年</t>
  </si>
  <si>
    <t>資料　北陸農政局統計部「海面漁業生産統計調査」「2003漁業センサス」</t>
  </si>
  <si>
    <t>施 設 数 及 び 施 設 面 積</t>
  </si>
  <si>
    <t>はえ縄式</t>
  </si>
  <si>
    <t>総　収　獲　量　  　　　（１月～12月）</t>
  </si>
  <si>
    <t>総　収　獲　量　　　　　（7月～翌年6月）</t>
  </si>
  <si>
    <t>注１　調査範囲は平成12年まではすべての河川及び湖沼であったが、漁業権が設定された年間漁獲量100ｔ以上の河川及び</t>
  </si>
  <si>
    <t>　 なお、平成16年の内水面漁業漁獲統計調査については、漁業センサス結果に基づき調査範囲を見直し調査対象河川とした。</t>
  </si>
  <si>
    <t>　　（石川県は調査対象河川なし。）</t>
  </si>
  <si>
    <t>台</t>
  </si>
  <si>
    <t>資料　北陸農政局統計部「内水面漁業生産統計調査」(平成１６年以降データなし)</t>
  </si>
  <si>
    <t>平成１４年</t>
  </si>
  <si>
    <t>（２）　内 水 面 養 殖 業 魚 種 別 収 獲 量</t>
  </si>
  <si>
    <t>ます類、あゆ、こい、うなぎ計</t>
  </si>
  <si>
    <t>　注：施設数は、全国標準規格に換算したものである。(いかだ式は18.2m×10.9m、はえ縄式は54.54mを１台に換算)</t>
  </si>
  <si>
    <t>　２　魚種ごとに四捨五入しているため、計と内訳は一致しない場合がある。</t>
  </si>
  <si>
    <t>４９　　水 産 加 工 品 生 産 量（陸上加工品）</t>
  </si>
  <si>
    <t>平　　均</t>
  </si>
  <si>
    <t>動力船総トン数</t>
  </si>
  <si>
    <t>かまぼこ類</t>
  </si>
  <si>
    <t>最盛期の漁業従事者数</t>
  </si>
  <si>
    <t>魚肉ハム・ソーセージ類</t>
  </si>
  <si>
    <t>延べ出漁日数</t>
  </si>
  <si>
    <t>日</t>
  </si>
  <si>
    <t>延べ労働日数</t>
  </si>
  <si>
    <t>漁獲量</t>
  </si>
  <si>
    <t>kg</t>
  </si>
  <si>
    <t>魚介類</t>
  </si>
  <si>
    <t>千円</t>
  </si>
  <si>
    <t>〃</t>
  </si>
  <si>
    <t>干しいわし</t>
  </si>
  <si>
    <t>干しあじ</t>
  </si>
  <si>
    <t>干しさんま</t>
  </si>
  <si>
    <t>干しさば</t>
  </si>
  <si>
    <t>干しかれい</t>
  </si>
  <si>
    <t>干しほっけ</t>
  </si>
  <si>
    <t>種苗費</t>
  </si>
  <si>
    <t>核代</t>
  </si>
  <si>
    <t>煮干しいわし</t>
  </si>
  <si>
    <t>修繕費</t>
  </si>
  <si>
    <t>販売手数料</t>
  </si>
  <si>
    <t>負債利子</t>
  </si>
  <si>
    <t>塩蔵さば</t>
  </si>
  <si>
    <t>租税公課諸負担</t>
  </si>
  <si>
    <t>その他</t>
  </si>
  <si>
    <t>減価償却費</t>
  </si>
  <si>
    <t>事業所得</t>
  </si>
  <si>
    <t>漁労所得</t>
  </si>
  <si>
    <t>漁労外事業所得</t>
  </si>
  <si>
    <t>漁労外事業収入</t>
  </si>
  <si>
    <t>その他の食用加工品</t>
  </si>
  <si>
    <t>漁労外事業支出</t>
  </si>
  <si>
    <t>水産物つくだ煮類</t>
  </si>
  <si>
    <t>漁労所得率</t>
  </si>
  <si>
    <t>漁業固定資本装備率</t>
  </si>
  <si>
    <t xml:space="preserve">注１　　漁業経営調査については、標本数が少ないため事例的数値であることを留意のうえ利用されたい。                                                                                                              </t>
  </si>
  <si>
    <t>生鮮冷凍水産物</t>
  </si>
  <si>
    <t>冷凍かつお類</t>
  </si>
  <si>
    <t>冷凍いわし類</t>
  </si>
  <si>
    <t>冷凍まあじ・むろあじ類</t>
  </si>
  <si>
    <t>冷凍さば類</t>
  </si>
  <si>
    <t>冷凍さんま</t>
  </si>
  <si>
    <t>冷凍ほっけ</t>
  </si>
  <si>
    <t>注１　主要品目のみ掲載したため、計と内訳は一致しない場合がある。</t>
  </si>
  <si>
    <t>　２　平成18年調査より、調査品目ごとに水産加工品生産量の80％を超えるまでの陸上加工経営体を調査し推計した</t>
  </si>
  <si>
    <t>資料　北陸農政局統計部「水産加工統計調査」</t>
  </si>
  <si>
    <t>平成 １４ 年</t>
  </si>
  <si>
    <t>日　　　　本　　　　海　　　　西　　　　区</t>
  </si>
  <si>
    <t>20トン以上</t>
  </si>
  <si>
    <t>人</t>
  </si>
  <si>
    <t>人日</t>
  </si>
  <si>
    <t>漁業投下資本</t>
  </si>
  <si>
    <t>固定資本</t>
  </si>
  <si>
    <t>流動資本</t>
  </si>
  <si>
    <t>漁労収入</t>
  </si>
  <si>
    <t>漁業生産物収入</t>
  </si>
  <si>
    <t>漁労支出</t>
  </si>
  <si>
    <t>雇用労賃</t>
  </si>
  <si>
    <t>漁船・漁具費</t>
  </si>
  <si>
    <t>油費</t>
  </si>
  <si>
    <t>えさ代</t>
  </si>
  <si>
    <t>見積家族労賃</t>
  </si>
  <si>
    <t>漁労純収益</t>
  </si>
  <si>
    <t>資料　北陸農政局統計部「漁業経営調査（個人経営（漁船漁業））」</t>
  </si>
  <si>
    <t>冷凍さけ・ます類</t>
  </si>
  <si>
    <t>冷凍いか類</t>
  </si>
  <si>
    <t>すり身</t>
  </si>
  <si>
    <t>　　　結果である。</t>
  </si>
  <si>
    <t>　３　平成18年調査より「やきちくわ」、「包装かまぼこ」、「かまぼこ」、「あげかまぼこ」、「ゆでかまぼこ」</t>
  </si>
  <si>
    <t>　　　「風味かまぼこ」及び「その他」を統合し「かまぼこ類」とした。</t>
  </si>
  <si>
    <t>　４　平成17年より以前の値は、平成18年調査の品目に合わせ組替集計を行った値である。</t>
  </si>
  <si>
    <t>78 水産業</t>
  </si>
  <si>
    <t>水産業 79</t>
  </si>
  <si>
    <t>５０　　漁　業　経　営　（個人経営（漁船漁業））（平成１８年）</t>
  </si>
  <si>
    <t>区　　　　　　分</t>
  </si>
  <si>
    <t>１５ 年</t>
  </si>
  <si>
    <t>１６ 年</t>
  </si>
  <si>
    <t>１７ 年</t>
  </si>
  <si>
    <t>１８ 年</t>
  </si>
  <si>
    <t>区　　　　　　分</t>
  </si>
  <si>
    <t>単位</t>
  </si>
  <si>
    <r>
      <t>石 川</t>
    </r>
    <r>
      <rPr>
        <sz val="12"/>
        <rFont val="ＭＳ 明朝"/>
        <family val="1"/>
      </rPr>
      <t xml:space="preserve"> 県</t>
    </r>
  </si>
  <si>
    <t>３トン未満</t>
  </si>
  <si>
    <t>３ ～ ５</t>
  </si>
  <si>
    <t>５ ～ 10</t>
  </si>
  <si>
    <t>10 ～ 20</t>
  </si>
  <si>
    <t>ねり製品</t>
  </si>
  <si>
    <t>x</t>
  </si>
  <si>
    <t>トン</t>
  </si>
  <si>
    <t>-</t>
  </si>
  <si>
    <t>冷凍食品</t>
  </si>
  <si>
    <t>水産物調理食品</t>
  </si>
  <si>
    <t>素干し品</t>
  </si>
  <si>
    <t>するめ</t>
  </si>
  <si>
    <t>塩干し品</t>
  </si>
  <si>
    <t xml:space="preserve">- </t>
  </si>
  <si>
    <t xml:space="preserve">- </t>
  </si>
  <si>
    <t>煮干し品</t>
  </si>
  <si>
    <t xml:space="preserve">- </t>
  </si>
  <si>
    <t>x</t>
  </si>
  <si>
    <t>塩蔵品</t>
  </si>
  <si>
    <t>くん製品</t>
  </si>
  <si>
    <t>節製品</t>
  </si>
  <si>
    <t>けずり節</t>
  </si>
  <si>
    <t>x</t>
  </si>
  <si>
    <t xml:space="preserve">- </t>
  </si>
  <si>
    <t>塩辛類</t>
  </si>
  <si>
    <t>水産物漬物</t>
  </si>
  <si>
    <t>x</t>
  </si>
  <si>
    <t>乾燥・焙焼・揚げ加工品</t>
  </si>
  <si>
    <t>その他の調味加工品</t>
  </si>
  <si>
    <r>
      <t>　</t>
    </r>
    <r>
      <rPr>
        <sz val="12"/>
        <rFont val="ＭＳ 明朝"/>
        <family val="1"/>
      </rPr>
      <t xml:space="preserve">２　　本調査は、平成18年から、調査体系の大幅な見直しを行ったため掲載内容は前年と異なっている。                                                                                                              </t>
    </r>
  </si>
  <si>
    <r>
      <t>　</t>
    </r>
    <r>
      <rPr>
        <sz val="12"/>
        <rFont val="ＭＳ 明朝"/>
        <family val="1"/>
      </rPr>
      <t xml:space="preserve">３　　日本海西区とは、石川県、福井県、京都府、兵庫県(日本海側)、鳥取県及び島根県をいう。                                                                                                              </t>
    </r>
  </si>
  <si>
    <t>x</t>
  </si>
  <si>
    <t>区　　　　       分</t>
  </si>
  <si>
    <t>１２ 年</t>
  </si>
  <si>
    <t>１３ 年</t>
  </si>
  <si>
    <t>１４ 年</t>
  </si>
  <si>
    <t>収 獲 量</t>
  </si>
  <si>
    <t>さけ類</t>
  </si>
  <si>
    <t>からふとます</t>
  </si>
  <si>
    <t>ｔ</t>
  </si>
  <si>
    <t>さくらます</t>
  </si>
  <si>
    <t>ひめます</t>
  </si>
  <si>
    <t>x</t>
  </si>
  <si>
    <t>にじます</t>
  </si>
  <si>
    <t>やまめ</t>
  </si>
  <si>
    <t>１５</t>
  </si>
  <si>
    <t>いわな</t>
  </si>
  <si>
    <t>わかさぎ</t>
  </si>
  <si>
    <t>１６</t>
  </si>
  <si>
    <t>あゆ</t>
  </si>
  <si>
    <t>しらうお</t>
  </si>
  <si>
    <t>１７</t>
  </si>
  <si>
    <r>
      <t>(</t>
    </r>
    <r>
      <rPr>
        <sz val="12"/>
        <rFont val="ＭＳ 明朝"/>
        <family val="1"/>
      </rPr>
      <t>2)   2</t>
    </r>
  </si>
  <si>
    <t>(95)   95</t>
  </si>
  <si>
    <t>(34)   44</t>
  </si>
  <si>
    <t>こい</t>
  </si>
  <si>
    <t>ふな</t>
  </si>
  <si>
    <t>うぐい</t>
  </si>
  <si>
    <t>飯　田</t>
  </si>
  <si>
    <t>べにずわいかにかご</t>
  </si>
  <si>
    <t>　１８</t>
  </si>
  <si>
    <t>１５</t>
  </si>
  <si>
    <t>x</t>
  </si>
  <si>
    <t>１８</t>
  </si>
  <si>
    <t>(1)   1</t>
  </si>
  <si>
    <t>(94)   94</t>
  </si>
  <si>
    <t>(26)   27</t>
  </si>
  <si>
    <t>(92)   94</t>
  </si>
  <si>
    <t>-</t>
  </si>
  <si>
    <t>x</t>
  </si>
  <si>
    <t>x</t>
  </si>
  <si>
    <t>…</t>
  </si>
  <si>
    <t>0</t>
  </si>
  <si>
    <t>1</t>
  </si>
  <si>
    <t>x</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</si>
</sst>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Red]\-#,##0.0"/>
    <numFmt numFmtId="178" formatCode="#,##0.0_);[Red]\(#,##0.0\)"/>
    <numFmt numFmtId="179" formatCode="#,##0_ "/>
    <numFmt numFmtId="180" formatCode="0_ "/>
    <numFmt numFmtId="181" formatCode="0_);[Red]\(0\)"/>
    <numFmt numFmtId="182" formatCode="0.00_ ;[Red]\-0.00\ "/>
    <numFmt numFmtId="183" formatCode="#,##0.00_ ;[Red]\-#,##0.00\ "/>
    <numFmt numFmtId="184" formatCode="#,##0_);[Red]\(#,##0\)"/>
    <numFmt numFmtId="185" formatCode="#,##0.00;[Red]#,##0.00"/>
    <numFmt numFmtId="186" formatCode="#,##0.00_ "/>
    <numFmt numFmtId="187" formatCode="_ * #,##0;_ * \-#,##0;_ * &quot;-&quot;_ ;_ @_ "/>
    <numFmt numFmtId="188" formatCode="_ * #,##0.00;_ * \-#,##0.00;_ * &quot;-&quot;??_ ;_ @_ "/>
    <numFmt numFmtId="189" formatCode="_ * #,##0;* \-#,##0;* &quot;-&quot;;_ @_ "/>
    <numFmt numFmtId="190" formatCode="_ * #,##0;_ * \-#,##0;_ * &quot;-&quot;;_ @_ "/>
    <numFmt numFmtId="191" formatCode="#\ ##0;\-#\ ###;&quot;-&quot;"/>
    <numFmt numFmtId="192" formatCode="#\ ###;;\-"/>
    <numFmt numFmtId="193" formatCode="_ * #\ ##0\ ;_ * \-#\ ##0\ ;_ * &quot;-&quot;_ ;_ @_ "/>
    <numFmt numFmtId="194" formatCode="_ * #\ ##0;_ * \-#\ ##0;_ * &quot;-&quot;_ ;_ @_ "/>
    <numFmt numFmtId="195" formatCode="_ * #\ ##0.00\ ;_ * \-#\ ##0.00\ ;_ * &quot;-&quot;_ ;_ @_ "/>
    <numFmt numFmtId="196" formatCode="_ * #\ ##0.00;_ * \-#\ ##0.00;_ * &quot;-&quot;_ ;_ @_ "/>
    <numFmt numFmtId="197" formatCode="_ * #,##0.00;_ * \-#,##0.00_ ;_ * &quot;-&quot;??_ ;_ @_ "/>
    <numFmt numFmtId="198" formatCode="_ * #,##0_ ;_ * \-#,##0_ ;_ * &quot;-&quot;;_ @_ "/>
    <numFmt numFmtId="199" formatCode="_ * #\ ##0;* \-#\ ##0;* &quot;-&quot;;_ @_ "/>
    <numFmt numFmtId="200" formatCode="_ * #\ ##0.00;_ * \-#\ ##0.00;_ * &quot;-&quot;;_ @_ "/>
    <numFmt numFmtId="201" formatCode="#,##0.00_);[Red]\(#,##0.00\)"/>
    <numFmt numFmtId="202" formatCode="0.00_);[Red]\(0.00\)"/>
    <numFmt numFmtId="203" formatCode="0.0_);[Red]\(0.0\)"/>
    <numFmt numFmtId="204" formatCode="#,##0;&quot;△ &quot;#,##0\ "/>
    <numFmt numFmtId="205" formatCode="#,##0\ ;&quot;△ &quot;#,##0\ "/>
    <numFmt numFmtId="206" formatCode="_ * #,##0.0_ ;_ * \-#,##0.0_ ;_ * &quot;-&quot;_ ;_ @_ "/>
    <numFmt numFmtId="207" formatCode="_ * #,##0.00_ ;_ * \-#,##0.00_ ;_ * &quot;-&quot;_ ;_ @_ "/>
  </numFmts>
  <fonts count="51">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6"/>
      <name val="ＭＳ Ｐ明朝"/>
      <family val="1"/>
    </font>
    <font>
      <sz val="6"/>
      <name val="ＭＳ 明朝"/>
      <family val="1"/>
    </font>
    <font>
      <sz val="11"/>
      <name val="ＭＳ 明朝"/>
      <family val="1"/>
    </font>
    <font>
      <b/>
      <sz val="14"/>
      <name val="ＭＳ ゴシック"/>
      <family val="3"/>
    </font>
    <font>
      <b/>
      <sz val="14"/>
      <name val="ＭＳ 明朝"/>
      <family val="1"/>
    </font>
    <font>
      <b/>
      <sz val="12"/>
      <name val="ＭＳ ゴシック"/>
      <family val="3"/>
    </font>
    <font>
      <sz val="12"/>
      <name val="ＭＳ ゴシック"/>
      <family val="3"/>
    </font>
    <font>
      <sz val="10"/>
      <name val="ＭＳ 明朝"/>
      <family val="1"/>
    </font>
    <font>
      <sz val="14"/>
      <name val="ＭＳ ゴシック"/>
      <family val="3"/>
    </font>
    <font>
      <b/>
      <sz val="10"/>
      <name val="ＭＳ ゴシック"/>
      <family val="3"/>
    </font>
    <font>
      <b/>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style="thin">
        <color indexed="8"/>
      </right>
      <top style="thin">
        <color indexed="8"/>
      </top>
      <bottom>
        <color indexed="63"/>
      </bottom>
    </border>
    <border>
      <left>
        <color indexed="63"/>
      </left>
      <right>
        <color indexed="63"/>
      </right>
      <top>
        <color indexed="63"/>
      </top>
      <bottom style="medium">
        <color indexed="8"/>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style="thin">
        <color indexed="8"/>
      </left>
      <right style="thin">
        <color indexed="8"/>
      </right>
      <top>
        <color indexed="63"/>
      </top>
      <bottom>
        <color indexed="63"/>
      </bottom>
    </border>
    <border>
      <left style="thin">
        <color indexed="8"/>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medium"/>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10"/>
      </top>
      <bottom style="thin">
        <color indexed="8"/>
      </bottom>
    </border>
    <border>
      <left style="thin"/>
      <right>
        <color indexed="63"/>
      </right>
      <top style="medium"/>
      <bottom style="thin"/>
    </border>
    <border>
      <left>
        <color indexed="63"/>
      </left>
      <right style="thin">
        <color indexed="8"/>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color indexed="8"/>
      </left>
      <right>
        <color indexed="63"/>
      </right>
      <top>
        <color indexed="63"/>
      </top>
      <bottom style="thin">
        <color indexed="8"/>
      </bottom>
    </border>
    <border>
      <left style="double">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right>
        <color indexed="63"/>
      </right>
      <top>
        <color indexed="63"/>
      </top>
      <bottom>
        <color indexed="63"/>
      </bottom>
    </border>
    <border>
      <left style="thin"/>
      <right>
        <color indexed="63"/>
      </right>
      <top>
        <color indexed="63"/>
      </top>
      <bottom style="thin"/>
    </border>
    <border>
      <left>
        <color indexed="63"/>
      </left>
      <right style="thin">
        <color indexed="16"/>
      </right>
      <top>
        <color indexed="63"/>
      </top>
      <bottom style="thin">
        <color indexed="8"/>
      </bottom>
    </border>
    <border>
      <left style="thin"/>
      <right>
        <color indexed="63"/>
      </right>
      <top style="thin"/>
      <bottom>
        <color indexed="63"/>
      </bottom>
    </border>
    <border>
      <left style="thin">
        <color indexed="8"/>
      </left>
      <right style="double">
        <color indexed="8"/>
      </right>
      <top style="thin">
        <color indexed="8"/>
      </top>
      <bottom>
        <color indexed="63"/>
      </bottom>
    </border>
    <border>
      <left style="thin">
        <color indexed="8"/>
      </left>
      <right style="double">
        <color indexed="8"/>
      </right>
      <top>
        <color indexed="63"/>
      </top>
      <bottom style="thin">
        <color indexed="8"/>
      </bottom>
    </border>
    <border>
      <left>
        <color indexed="63"/>
      </left>
      <right style="double">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style="medium"/>
      <bottom>
        <color indexed="63"/>
      </bottom>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double">
        <color indexed="8"/>
      </left>
      <right>
        <color indexed="63"/>
      </right>
      <top style="medium">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style="thin">
        <color indexed="8"/>
      </left>
      <right style="double">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5" fillId="0" borderId="0" applyNumberFormat="0" applyFill="0" applyBorder="0" applyAlignment="0" applyProtection="0"/>
    <xf numFmtId="0" fontId="0" fillId="0" borderId="0">
      <alignment/>
      <protection/>
    </xf>
    <xf numFmtId="0" fontId="50" fillId="32" borderId="0" applyNumberFormat="0" applyBorder="0" applyAlignment="0" applyProtection="0"/>
  </cellStyleXfs>
  <cellXfs count="528">
    <xf numFmtId="0" fontId="0" fillId="0" borderId="0" xfId="0" applyAlignment="1">
      <alignment/>
    </xf>
    <xf numFmtId="0" fontId="8"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pplyProtection="1">
      <alignment horizontal="center"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37" fontId="1"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10" xfId="0" applyFont="1" applyFill="1" applyBorder="1" applyAlignment="1" applyProtection="1">
      <alignment horizontal="left" vertical="center"/>
      <protection/>
    </xf>
    <xf numFmtId="0" fontId="0" fillId="0" borderId="10" xfId="0" applyFont="1" applyFill="1" applyBorder="1" applyAlignment="1" applyProtection="1">
      <alignment horizontal="distributed" vertical="center"/>
      <protection/>
    </xf>
    <xf numFmtId="0" fontId="0" fillId="0" borderId="0" xfId="0" applyFont="1" applyFill="1" applyBorder="1" applyAlignment="1">
      <alignment vertical="center"/>
    </xf>
    <xf numFmtId="0" fontId="8" fillId="0" borderId="0" xfId="0" applyFont="1" applyFill="1" applyAlignment="1">
      <alignment vertical="top"/>
    </xf>
    <xf numFmtId="0" fontId="8" fillId="0" borderId="0" xfId="0" applyFont="1" applyFill="1" applyAlignment="1">
      <alignment horizontal="right" vertical="top"/>
    </xf>
    <xf numFmtId="0" fontId="0" fillId="0" borderId="0" xfId="0" applyFont="1" applyFill="1" applyAlignment="1">
      <alignment horizontal="right" vertical="center"/>
    </xf>
    <xf numFmtId="0" fontId="0" fillId="0" borderId="11"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12" xfId="0" applyFont="1" applyFill="1" applyBorder="1" applyAlignment="1" applyProtection="1">
      <alignment horizontal="distributed"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187"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horizontal="right" vertical="center"/>
    </xf>
    <xf numFmtId="37" fontId="12" fillId="0" borderId="0" xfId="0" applyNumberFormat="1" applyFont="1" applyFill="1" applyBorder="1" applyAlignment="1" applyProtection="1">
      <alignment vertical="center"/>
      <protection/>
    </xf>
    <xf numFmtId="0" fontId="0" fillId="0" borderId="0" xfId="61" applyFont="1" applyFill="1" applyAlignment="1">
      <alignment vertical="center"/>
      <protection/>
    </xf>
    <xf numFmtId="37" fontId="11" fillId="0" borderId="13" xfId="0" applyNumberFormat="1" applyFont="1" applyFill="1" applyBorder="1" applyAlignment="1" applyProtection="1">
      <alignment vertical="center"/>
      <protection/>
    </xf>
    <xf numFmtId="0" fontId="0" fillId="0" borderId="10" xfId="0" applyFont="1" applyFill="1" applyBorder="1" applyAlignment="1">
      <alignment vertical="center"/>
    </xf>
    <xf numFmtId="37" fontId="11" fillId="0" borderId="0" xfId="0" applyNumberFormat="1" applyFont="1" applyFill="1" applyBorder="1" applyAlignment="1" applyProtection="1">
      <alignment horizontal="right" vertical="center"/>
      <protection/>
    </xf>
    <xf numFmtId="37" fontId="12" fillId="0" borderId="0" xfId="0" applyNumberFormat="1" applyFont="1" applyFill="1" applyBorder="1" applyAlignment="1" applyProtection="1">
      <alignment horizontal="right" vertical="center"/>
      <protection/>
    </xf>
    <xf numFmtId="37" fontId="0" fillId="0" borderId="14" xfId="0" applyNumberFormat="1" applyFont="1" applyFill="1" applyBorder="1" applyAlignment="1" applyProtection="1">
      <alignment horizontal="right" vertical="center"/>
      <protection/>
    </xf>
    <xf numFmtId="37" fontId="12" fillId="0" borderId="15" xfId="0" applyNumberFormat="1" applyFont="1" applyFill="1" applyBorder="1" applyAlignment="1" applyProtection="1">
      <alignment vertical="center"/>
      <protection/>
    </xf>
    <xf numFmtId="37" fontId="12" fillId="0" borderId="15" xfId="0" applyNumberFormat="1" applyFont="1" applyFill="1" applyBorder="1" applyAlignment="1" applyProtection="1">
      <alignment horizontal="right" vertical="center"/>
      <protection/>
    </xf>
    <xf numFmtId="0" fontId="0" fillId="0" borderId="15"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3" fillId="0" borderId="0" xfId="0" applyFont="1" applyFill="1" applyAlignment="1">
      <alignment vertical="center"/>
    </xf>
    <xf numFmtId="0" fontId="0" fillId="0" borderId="13" xfId="0" applyFont="1" applyFill="1" applyBorder="1" applyAlignment="1" applyProtection="1">
      <alignment horizontal="center" vertical="center"/>
      <protection/>
    </xf>
    <xf numFmtId="0" fontId="0" fillId="0" borderId="0" xfId="0" applyFont="1" applyFill="1" applyBorder="1" applyAlignment="1" applyProtection="1" quotePrefix="1">
      <alignment horizontal="center" vertical="center"/>
      <protection/>
    </xf>
    <xf numFmtId="187" fontId="0" fillId="0" borderId="0" xfId="49" applyNumberFormat="1" applyFont="1" applyFill="1" applyBorder="1" applyAlignment="1" applyProtection="1">
      <alignment horizontal="right" vertical="center"/>
      <protection/>
    </xf>
    <xf numFmtId="187" fontId="0" fillId="0" borderId="0" xfId="0" applyNumberFormat="1" applyFont="1" applyFill="1" applyAlignment="1">
      <alignment vertical="center"/>
    </xf>
    <xf numFmtId="187" fontId="0" fillId="0" borderId="0" xfId="61" applyNumberFormat="1" applyFont="1" applyFill="1" applyBorder="1" applyAlignment="1">
      <alignment vertical="center"/>
      <protection/>
    </xf>
    <xf numFmtId="38" fontId="0" fillId="0" borderId="16" xfId="49" applyFont="1" applyFill="1" applyBorder="1" applyAlignment="1" applyProtection="1">
      <alignment horizontal="right" vertical="center"/>
      <protection/>
    </xf>
    <xf numFmtId="0" fontId="0" fillId="0" borderId="13" xfId="0" applyFont="1" applyFill="1" applyBorder="1" applyAlignment="1" applyProtection="1">
      <alignment vertical="center"/>
      <protection/>
    </xf>
    <xf numFmtId="0" fontId="0" fillId="0" borderId="17" xfId="0" applyFont="1" applyFill="1" applyBorder="1" applyAlignment="1" applyProtection="1">
      <alignment horizontal="distributed" vertical="center"/>
      <protection/>
    </xf>
    <xf numFmtId="37" fontId="0" fillId="0" borderId="13" xfId="0" applyNumberFormat="1"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2" fillId="0" borderId="10" xfId="0" applyFont="1" applyFill="1" applyBorder="1" applyAlignment="1" applyProtection="1">
      <alignment vertical="center"/>
      <protection/>
    </xf>
    <xf numFmtId="37" fontId="11" fillId="0" borderId="0" xfId="0" applyNumberFormat="1" applyFont="1" applyFill="1" applyBorder="1" applyAlignment="1" applyProtection="1">
      <alignment vertical="center"/>
      <protection/>
    </xf>
    <xf numFmtId="0" fontId="12" fillId="0" borderId="0" xfId="0" applyFont="1" applyFill="1" applyBorder="1" applyAlignment="1">
      <alignment vertical="center"/>
    </xf>
    <xf numFmtId="0" fontId="11" fillId="0" borderId="10" xfId="0" applyFont="1" applyFill="1" applyBorder="1" applyAlignment="1" applyProtection="1">
      <alignment horizontal="distributed" vertical="center"/>
      <protection/>
    </xf>
    <xf numFmtId="38" fontId="0" fillId="0" borderId="0" xfId="0" applyNumberFormat="1" applyFont="1" applyFill="1" applyBorder="1" applyAlignment="1" applyProtection="1">
      <alignment horizontal="center" vertical="center"/>
      <protection/>
    </xf>
    <xf numFmtId="38" fontId="0" fillId="0" borderId="0" xfId="49" applyFont="1" applyFill="1" applyBorder="1" applyAlignment="1" applyProtection="1">
      <alignment horizontal="center" vertical="center"/>
      <protection/>
    </xf>
    <xf numFmtId="0" fontId="1" fillId="0" borderId="10" xfId="0" applyFont="1" applyFill="1" applyBorder="1" applyAlignment="1" applyProtection="1">
      <alignment horizontal="distributed" vertical="center"/>
      <protection/>
    </xf>
    <xf numFmtId="0" fontId="11" fillId="0" borderId="0" xfId="0" applyFont="1" applyFill="1" applyBorder="1" applyAlignment="1" applyProtection="1">
      <alignment vertical="center"/>
      <protection/>
    </xf>
    <xf numFmtId="38" fontId="11" fillId="0" borderId="0" xfId="0" applyNumberFormat="1" applyFont="1" applyFill="1" applyBorder="1" applyAlignment="1" applyProtection="1">
      <alignment horizontal="center" vertical="center"/>
      <protection/>
    </xf>
    <xf numFmtId="38" fontId="11" fillId="0" borderId="0" xfId="49" applyFont="1" applyFill="1" applyBorder="1" applyAlignment="1" applyProtection="1">
      <alignment horizontal="center" vertical="center"/>
      <protection/>
    </xf>
    <xf numFmtId="0" fontId="1" fillId="0" borderId="0" xfId="0" applyFont="1" applyFill="1" applyAlignment="1">
      <alignment vertical="center"/>
    </xf>
    <xf numFmtId="37" fontId="12" fillId="0" borderId="16" xfId="0" applyNumberFormat="1" applyFont="1" applyFill="1" applyBorder="1" applyAlignment="1" applyProtection="1">
      <alignment vertical="center"/>
      <protection/>
    </xf>
    <xf numFmtId="0" fontId="14" fillId="0" borderId="0" xfId="0" applyFont="1" applyFill="1" applyBorder="1" applyAlignment="1" applyProtection="1">
      <alignment horizontal="left" vertical="center"/>
      <protection/>
    </xf>
    <xf numFmtId="0" fontId="1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protection/>
    </xf>
    <xf numFmtId="0" fontId="0" fillId="0" borderId="0" xfId="0" applyFont="1" applyFill="1" applyAlignment="1">
      <alignment vertical="top"/>
    </xf>
    <xf numFmtId="0" fontId="0" fillId="0" borderId="0" xfId="0" applyFont="1" applyFill="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pplyProtection="1">
      <alignment horizontal="centerContinuous" vertical="center"/>
      <protection/>
    </xf>
    <xf numFmtId="0" fontId="0" fillId="0" borderId="18" xfId="0" applyFont="1" applyFill="1" applyBorder="1" applyAlignment="1" applyProtection="1">
      <alignment horizontal="right" vertical="center"/>
      <protection/>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pplyProtection="1">
      <alignment horizontal="center" vertical="center"/>
      <protection/>
    </xf>
    <xf numFmtId="0" fontId="0" fillId="0" borderId="19" xfId="0" applyFont="1" applyFill="1" applyBorder="1" applyAlignment="1" applyProtection="1" quotePrefix="1">
      <alignment horizontal="center" vertical="center"/>
      <protection/>
    </xf>
    <xf numFmtId="0" fontId="0" fillId="0" borderId="20" xfId="0" applyFont="1" applyFill="1" applyBorder="1" applyAlignment="1" applyProtection="1" quotePrefix="1">
      <alignment horizontal="center" vertical="center"/>
      <protection/>
    </xf>
    <xf numFmtId="0" fontId="0" fillId="0" borderId="21" xfId="0" applyFont="1" applyFill="1" applyBorder="1" applyAlignment="1" applyProtection="1" quotePrefix="1">
      <alignment horizontal="center" vertical="center"/>
      <protection/>
    </xf>
    <xf numFmtId="0" fontId="0" fillId="0" borderId="15"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202" fontId="0" fillId="0" borderId="13" xfId="0" applyNumberFormat="1" applyFont="1" applyFill="1" applyBorder="1" applyAlignment="1" applyProtection="1">
      <alignment horizontal="right" vertical="center"/>
      <protection/>
    </xf>
    <xf numFmtId="202" fontId="0" fillId="0" borderId="0" xfId="0" applyNumberFormat="1" applyFont="1" applyFill="1" applyBorder="1" applyAlignment="1" applyProtection="1">
      <alignment horizontal="right" vertical="center"/>
      <protection/>
    </xf>
    <xf numFmtId="202" fontId="0" fillId="0" borderId="0" xfId="0" applyNumberFormat="1" applyFont="1" applyFill="1" applyAlignment="1">
      <alignment vertical="center"/>
    </xf>
    <xf numFmtId="0" fontId="0" fillId="0" borderId="0" xfId="0" applyFont="1" applyFill="1" applyBorder="1" applyAlignment="1" applyProtection="1">
      <alignment vertical="center"/>
      <protection/>
    </xf>
    <xf numFmtId="0" fontId="0" fillId="0" borderId="10"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0" fillId="0" borderId="24" xfId="0" applyFont="1" applyFill="1" applyBorder="1" applyAlignment="1" applyProtection="1">
      <alignment horizontal="center" vertical="center"/>
      <protection/>
    </xf>
    <xf numFmtId="203" fontId="0" fillId="0" borderId="0" xfId="0" applyNumberFormat="1" applyFont="1" applyFill="1" applyBorder="1" applyAlignment="1" applyProtection="1">
      <alignment horizontal="right" vertical="center"/>
      <protection/>
    </xf>
    <xf numFmtId="203" fontId="0" fillId="0" borderId="0" xfId="0" applyNumberFormat="1" applyFont="1" applyFill="1" applyAlignment="1">
      <alignment vertical="center"/>
    </xf>
    <xf numFmtId="0" fontId="0" fillId="0" borderId="10" xfId="0" applyFont="1" applyFill="1" applyBorder="1" applyAlignment="1">
      <alignment horizontal="distributed" vertical="center"/>
    </xf>
    <xf numFmtId="181" fontId="0" fillId="0" borderId="0" xfId="0" applyNumberFormat="1" applyFont="1" applyFill="1" applyBorder="1" applyAlignment="1" applyProtection="1">
      <alignment horizontal="right" vertical="center"/>
      <protection/>
    </xf>
    <xf numFmtId="181" fontId="0" fillId="0" borderId="0" xfId="0" applyNumberFormat="1" applyFont="1" applyFill="1" applyAlignment="1">
      <alignment vertical="center"/>
    </xf>
    <xf numFmtId="0" fontId="0" fillId="0" borderId="10" xfId="0" applyFont="1" applyFill="1" applyBorder="1" applyAlignment="1">
      <alignment vertical="center"/>
    </xf>
    <xf numFmtId="184" fontId="0" fillId="0" borderId="0" xfId="0" applyNumberFormat="1" applyFont="1" applyFill="1" applyBorder="1" applyAlignment="1" applyProtection="1">
      <alignment horizontal="right" vertical="center"/>
      <protection/>
    </xf>
    <xf numFmtId="184" fontId="0" fillId="0" borderId="0" xfId="0" applyNumberFormat="1" applyFont="1" applyFill="1" applyAlignment="1">
      <alignment vertical="center"/>
    </xf>
    <xf numFmtId="184" fontId="0" fillId="0" borderId="0" xfId="49" applyNumberFormat="1" applyFont="1" applyFill="1" applyBorder="1" applyAlignment="1" applyProtection="1">
      <alignment horizontal="right" vertical="center"/>
      <protection/>
    </xf>
    <xf numFmtId="0" fontId="0" fillId="0" borderId="1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184" fontId="0" fillId="0" borderId="0" xfId="49" applyNumberFormat="1" applyFont="1" applyFill="1" applyBorder="1" applyAlignment="1" applyProtection="1">
      <alignment vertical="center"/>
      <protection/>
    </xf>
    <xf numFmtId="49" fontId="0" fillId="0" borderId="0" xfId="49" applyNumberFormat="1" applyFont="1" applyFill="1" applyBorder="1" applyAlignment="1" applyProtection="1">
      <alignment horizontal="right" vertical="center"/>
      <protection/>
    </xf>
    <xf numFmtId="204" fontId="0" fillId="0" borderId="0" xfId="49" applyNumberFormat="1" applyFont="1" applyFill="1" applyBorder="1" applyAlignment="1" applyProtection="1">
      <alignment horizontal="right" vertical="center"/>
      <protection/>
    </xf>
    <xf numFmtId="204" fontId="0" fillId="0" borderId="0" xfId="49" applyNumberFormat="1" applyFont="1" applyFill="1" applyBorder="1" applyAlignment="1" applyProtection="1">
      <alignment vertical="center"/>
      <protection/>
    </xf>
    <xf numFmtId="205" fontId="0" fillId="0" borderId="0" xfId="0" applyNumberFormat="1" applyFont="1" applyFill="1" applyBorder="1" applyAlignment="1" applyProtection="1">
      <alignment horizontal="right" vertical="center"/>
      <protection/>
    </xf>
    <xf numFmtId="205" fontId="0" fillId="0" borderId="0" xfId="0" applyNumberFormat="1" applyFont="1" applyFill="1" applyAlignment="1">
      <alignment vertical="center"/>
    </xf>
    <xf numFmtId="204" fontId="0" fillId="0" borderId="0" xfId="0" applyNumberFormat="1" applyFont="1" applyFill="1" applyAlignment="1">
      <alignment vertical="center"/>
    </xf>
    <xf numFmtId="178" fontId="0" fillId="0" borderId="0" xfId="49" applyNumberFormat="1" applyFont="1" applyFill="1" applyBorder="1" applyAlignment="1" applyProtection="1">
      <alignment vertical="center"/>
      <protection/>
    </xf>
    <xf numFmtId="178" fontId="0" fillId="0" borderId="0" xfId="0" applyNumberFormat="1" applyFont="1" applyFill="1" applyBorder="1" applyAlignment="1" applyProtection="1">
      <alignment horizontal="right" vertical="center"/>
      <protection/>
    </xf>
    <xf numFmtId="178" fontId="0" fillId="0" borderId="0" xfId="0" applyNumberFormat="1" applyFont="1" applyFill="1" applyAlignment="1">
      <alignment vertical="center"/>
    </xf>
    <xf numFmtId="184" fontId="0" fillId="0" borderId="25" xfId="49" applyNumberFormat="1" applyFont="1" applyFill="1" applyBorder="1" applyAlignment="1" applyProtection="1">
      <alignment vertical="center"/>
      <protection/>
    </xf>
    <xf numFmtId="184" fontId="0" fillId="0" borderId="16" xfId="49" applyNumberFormat="1" applyFont="1" applyFill="1" applyBorder="1" applyAlignment="1" applyProtection="1">
      <alignment vertical="center"/>
      <protection/>
    </xf>
    <xf numFmtId="184" fontId="0" fillId="0" borderId="16" xfId="0" applyNumberFormat="1" applyFont="1" applyFill="1" applyBorder="1" applyAlignment="1" applyProtection="1">
      <alignment horizontal="right" vertical="center"/>
      <protection/>
    </xf>
    <xf numFmtId="184" fontId="0" fillId="0" borderId="16" xfId="0" applyNumberFormat="1" applyFont="1" applyFill="1" applyBorder="1" applyAlignment="1">
      <alignment vertical="center"/>
    </xf>
    <xf numFmtId="0" fontId="0" fillId="0" borderId="13" xfId="0" applyFont="1" applyFill="1" applyBorder="1" applyAlignment="1">
      <alignment vertical="center"/>
    </xf>
    <xf numFmtId="0" fontId="0" fillId="0" borderId="15" xfId="0" applyFont="1" applyFill="1" applyBorder="1" applyAlignment="1">
      <alignment vertical="center"/>
    </xf>
    <xf numFmtId="0" fontId="0" fillId="0" borderId="11" xfId="0" applyFont="1" applyFill="1" applyBorder="1" applyAlignment="1">
      <alignment horizontal="distributed" vertical="center"/>
    </xf>
    <xf numFmtId="0" fontId="0" fillId="0" borderId="13"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0" fillId="0" borderId="10"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3" xfId="0" applyFont="1" applyFill="1" applyBorder="1" applyAlignment="1" applyProtection="1">
      <alignment horizontal="right" vertical="center"/>
      <protection/>
    </xf>
    <xf numFmtId="0" fontId="0" fillId="0" borderId="0" xfId="0" applyFont="1" applyFill="1" applyBorder="1" applyAlignment="1">
      <alignment horizontal="right" vertical="center"/>
    </xf>
    <xf numFmtId="0" fontId="0" fillId="0" borderId="0" xfId="0" applyFont="1" applyFill="1" applyBorder="1" applyAlignment="1" applyProtection="1">
      <alignment horizontal="left" vertical="center"/>
      <protection/>
    </xf>
    <xf numFmtId="37" fontId="0" fillId="0" borderId="0" xfId="0" applyNumberFormat="1" applyFont="1" applyFill="1" applyBorder="1" applyAlignment="1" applyProtection="1">
      <alignment horizontal="right" vertical="center"/>
      <protection/>
    </xf>
    <xf numFmtId="37" fontId="0" fillId="0" borderId="14"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0" fontId="0" fillId="0" borderId="14" xfId="0" applyFont="1" applyFill="1" applyBorder="1" applyAlignment="1">
      <alignment vertical="center"/>
    </xf>
    <xf numFmtId="37" fontId="0" fillId="0" borderId="14" xfId="0" applyNumberFormat="1" applyFont="1" applyFill="1" applyBorder="1" applyAlignment="1" applyProtection="1">
      <alignment horizontal="right" vertical="center"/>
      <protection/>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pplyProtection="1" quotePrefix="1">
      <alignment horizontal="center" vertical="center"/>
      <protection/>
    </xf>
    <xf numFmtId="38" fontId="0" fillId="0" borderId="0" xfId="0" applyNumberFormat="1" applyFont="1" applyFill="1" applyBorder="1" applyAlignment="1" applyProtection="1">
      <alignment horizontal="center" vertical="center"/>
      <protection/>
    </xf>
    <xf numFmtId="38" fontId="0" fillId="0" borderId="0" xfId="49" applyFont="1" applyFill="1" applyBorder="1" applyAlignment="1" applyProtection="1">
      <alignment horizontal="center" vertical="center"/>
      <protection/>
    </xf>
    <xf numFmtId="37" fontId="0" fillId="0" borderId="0" xfId="0" applyNumberFormat="1" applyFont="1" applyFill="1" applyBorder="1" applyAlignment="1" applyProtection="1">
      <alignment horizontal="center" vertical="center"/>
      <protection/>
    </xf>
    <xf numFmtId="0" fontId="0" fillId="0" borderId="15" xfId="0" applyFont="1" applyFill="1" applyBorder="1" applyAlignment="1" applyProtection="1">
      <alignment vertical="center"/>
      <protection/>
    </xf>
    <xf numFmtId="0" fontId="0" fillId="0" borderId="11" xfId="0" applyFont="1" applyFill="1" applyBorder="1" applyAlignment="1" applyProtection="1">
      <alignment horizontal="distributed" vertical="center"/>
      <protection/>
    </xf>
    <xf numFmtId="37" fontId="0" fillId="0" borderId="15" xfId="0" applyNumberFormat="1" applyFont="1" applyFill="1" applyBorder="1" applyAlignment="1" applyProtection="1">
      <alignment vertical="center"/>
      <protection/>
    </xf>
    <xf numFmtId="37" fontId="0" fillId="0" borderId="16" xfId="0" applyNumberFormat="1" applyFont="1" applyFill="1" applyBorder="1" applyAlignment="1" applyProtection="1">
      <alignment vertical="center"/>
      <protection/>
    </xf>
    <xf numFmtId="0" fontId="0" fillId="0" borderId="29" xfId="0" applyFont="1" applyFill="1" applyBorder="1" applyAlignment="1" applyProtection="1">
      <alignment horizontal="center" vertical="center"/>
      <protection/>
    </xf>
    <xf numFmtId="0" fontId="0" fillId="0" borderId="0" xfId="0" applyFont="1" applyFill="1" applyBorder="1" applyAlignment="1" applyProtection="1" quotePrefix="1">
      <alignment horizontal="center" vertical="center"/>
      <protection/>
    </xf>
    <xf numFmtId="0" fontId="1" fillId="0" borderId="0" xfId="0" applyFont="1" applyFill="1" applyBorder="1" applyAlignment="1" applyProtection="1">
      <alignment horizontal="centerContinuous" vertical="center"/>
      <protection/>
    </xf>
    <xf numFmtId="0" fontId="0" fillId="0" borderId="0" xfId="0" applyFont="1" applyFill="1" applyAlignment="1" applyProtection="1">
      <alignment horizontal="right" vertical="center"/>
      <protection/>
    </xf>
    <xf numFmtId="0" fontId="0" fillId="0" borderId="30" xfId="0" applyFont="1" applyFill="1" applyBorder="1" applyAlignment="1" applyProtection="1">
      <alignment horizontal="center" vertical="center"/>
      <protection/>
    </xf>
    <xf numFmtId="38" fontId="0" fillId="0" borderId="0" xfId="0" applyNumberFormat="1" applyFont="1" applyFill="1" applyBorder="1" applyAlignment="1">
      <alignment vertical="center"/>
    </xf>
    <xf numFmtId="38" fontId="0" fillId="0" borderId="16" xfId="49" applyFont="1" applyFill="1" applyBorder="1" applyAlignment="1">
      <alignment horizontal="right" vertical="center"/>
    </xf>
    <xf numFmtId="0" fontId="0" fillId="0" borderId="31" xfId="0" applyFont="1" applyFill="1" applyBorder="1" applyAlignment="1" applyProtection="1" quotePrefix="1">
      <alignment horizontal="center" vertical="center"/>
      <protection/>
    </xf>
    <xf numFmtId="0" fontId="0" fillId="0" borderId="32" xfId="0" applyFont="1" applyFill="1" applyBorder="1" applyAlignment="1" applyProtection="1">
      <alignment vertical="center"/>
      <protection/>
    </xf>
    <xf numFmtId="0" fontId="0" fillId="0" borderId="33"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34" xfId="0" applyFont="1" applyFill="1" applyBorder="1" applyAlignment="1" applyProtection="1">
      <alignment horizontal="center" vertical="center"/>
      <protection/>
    </xf>
    <xf numFmtId="0" fontId="0" fillId="0" borderId="35" xfId="0" applyFont="1" applyFill="1" applyBorder="1" applyAlignment="1" applyProtection="1">
      <alignment vertical="center"/>
      <protection/>
    </xf>
    <xf numFmtId="0" fontId="0" fillId="0" borderId="35" xfId="0" applyFont="1" applyFill="1" applyBorder="1" applyAlignment="1">
      <alignment vertical="center"/>
    </xf>
    <xf numFmtId="0" fontId="0" fillId="0" borderId="35" xfId="0" applyFont="1" applyFill="1" applyBorder="1" applyAlignment="1" applyProtection="1">
      <alignment horizontal="distributed" vertical="center"/>
      <protection/>
    </xf>
    <xf numFmtId="37" fontId="0" fillId="0" borderId="0" xfId="0" applyNumberFormat="1" applyFont="1" applyFill="1" applyAlignment="1" applyProtection="1">
      <alignment vertical="center"/>
      <protection/>
    </xf>
    <xf numFmtId="37" fontId="0" fillId="0" borderId="14" xfId="0" applyNumberFormat="1" applyFont="1" applyFill="1" applyBorder="1" applyAlignment="1">
      <alignment vertical="center"/>
    </xf>
    <xf numFmtId="0" fontId="0" fillId="0" borderId="14" xfId="0" applyFont="1" applyFill="1" applyBorder="1" applyAlignment="1" applyProtection="1">
      <alignment horizontal="center" vertical="center"/>
      <protection/>
    </xf>
    <xf numFmtId="37" fontId="0" fillId="0" borderId="36" xfId="0" applyNumberFormat="1" applyFont="1" applyFill="1" applyBorder="1" applyAlignment="1" applyProtection="1">
      <alignment horizontal="right" vertical="center"/>
      <protection/>
    </xf>
    <xf numFmtId="37" fontId="0" fillId="0" borderId="15" xfId="0" applyNumberFormat="1" applyFont="1" applyFill="1" applyBorder="1" applyAlignment="1" applyProtection="1">
      <alignment horizontal="right" vertical="center"/>
      <protection/>
    </xf>
    <xf numFmtId="37" fontId="0" fillId="0" borderId="16" xfId="0" applyNumberFormat="1" applyFont="1" applyFill="1" applyBorder="1" applyAlignment="1" applyProtection="1">
      <alignment horizontal="right" vertical="center"/>
      <protection/>
    </xf>
    <xf numFmtId="0" fontId="0" fillId="0" borderId="0" xfId="0" applyFont="1" applyFill="1" applyAlignment="1">
      <alignment vertical="center"/>
    </xf>
    <xf numFmtId="0" fontId="0" fillId="0" borderId="37" xfId="0" applyFont="1" applyFill="1" applyBorder="1" applyAlignment="1" applyProtection="1">
      <alignment vertical="center"/>
      <protection/>
    </xf>
    <xf numFmtId="0" fontId="0" fillId="0" borderId="32" xfId="0" applyFont="1" applyFill="1" applyBorder="1" applyAlignment="1" applyProtection="1">
      <alignment horizontal="centerContinuous" vertical="center"/>
      <protection/>
    </xf>
    <xf numFmtId="0" fontId="0" fillId="0" borderId="38" xfId="0" applyFont="1" applyFill="1" applyBorder="1" applyAlignment="1" applyProtection="1">
      <alignment vertical="center"/>
      <protection/>
    </xf>
    <xf numFmtId="0" fontId="0" fillId="0" borderId="39" xfId="0" applyFont="1" applyFill="1" applyBorder="1" applyAlignment="1" applyProtection="1">
      <alignment horizontal="center" vertical="center"/>
      <protection/>
    </xf>
    <xf numFmtId="0" fontId="0" fillId="0" borderId="40" xfId="0" applyFont="1" applyFill="1" applyBorder="1" applyAlignment="1" applyProtection="1">
      <alignment vertical="center"/>
      <protection/>
    </xf>
    <xf numFmtId="0" fontId="0" fillId="0" borderId="36"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0" fillId="0" borderId="0" xfId="0" applyFont="1" applyFill="1" applyAlignment="1">
      <alignment/>
    </xf>
    <xf numFmtId="41" fontId="0" fillId="0" borderId="10"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4" xfId="0" applyNumberFormat="1" applyFont="1" applyFill="1" applyBorder="1" applyAlignment="1" applyProtection="1">
      <alignment vertical="center"/>
      <protection/>
    </xf>
    <xf numFmtId="41" fontId="0" fillId="0" borderId="0" xfId="0" applyNumberFormat="1" applyFont="1" applyFill="1" applyBorder="1" applyAlignment="1" applyProtection="1">
      <alignment vertical="center"/>
      <protection/>
    </xf>
    <xf numFmtId="41" fontId="0" fillId="0" borderId="0" xfId="0" applyNumberFormat="1" applyFont="1" applyFill="1" applyBorder="1" applyAlignment="1" applyProtection="1">
      <alignment horizontal="right" vertical="center"/>
      <protection/>
    </xf>
    <xf numFmtId="41" fontId="0" fillId="0" borderId="0" xfId="0" applyNumberFormat="1" applyFont="1" applyFill="1" applyBorder="1" applyAlignment="1" applyProtection="1">
      <alignment horizontal="right" vertical="center"/>
      <protection/>
    </xf>
    <xf numFmtId="41" fontId="0" fillId="0" borderId="0" xfId="0" applyNumberFormat="1" applyFont="1" applyFill="1" applyAlignment="1">
      <alignment vertical="center"/>
    </xf>
    <xf numFmtId="41" fontId="0" fillId="0" borderId="0" xfId="0" applyNumberFormat="1" applyFont="1" applyFill="1" applyAlignment="1">
      <alignment vertical="center"/>
    </xf>
    <xf numFmtId="41" fontId="0" fillId="0" borderId="0" xfId="0" applyNumberFormat="1" applyFont="1" applyFill="1" applyAlignment="1" quotePrefix="1">
      <alignment horizontal="right" vertical="center"/>
    </xf>
    <xf numFmtId="41" fontId="0" fillId="0" borderId="32" xfId="0" applyNumberFormat="1" applyFont="1" applyFill="1" applyBorder="1" applyAlignment="1" applyProtection="1">
      <alignment vertical="center"/>
      <protection/>
    </xf>
    <xf numFmtId="41" fontId="0" fillId="0" borderId="11" xfId="0" applyNumberFormat="1" applyFont="1" applyFill="1" applyBorder="1" applyAlignment="1" applyProtection="1">
      <alignment vertical="center"/>
      <protection/>
    </xf>
    <xf numFmtId="41" fontId="0" fillId="0" borderId="0" xfId="0" applyNumberFormat="1" applyFont="1" applyFill="1" applyBorder="1" applyAlignment="1" applyProtection="1">
      <alignment horizontal="left" vertical="center"/>
      <protection/>
    </xf>
    <xf numFmtId="41" fontId="0" fillId="0" borderId="10" xfId="0" applyNumberFormat="1" applyFont="1" applyFill="1" applyBorder="1" applyAlignment="1" applyProtection="1">
      <alignment horizontal="left" vertical="center"/>
      <protection/>
    </xf>
    <xf numFmtId="41" fontId="0" fillId="0" borderId="0" xfId="0" applyNumberFormat="1" applyFont="1" applyFill="1" applyBorder="1" applyAlignment="1" applyProtection="1">
      <alignment horizontal="distributed" vertical="center"/>
      <protection/>
    </xf>
    <xf numFmtId="41" fontId="0" fillId="0" borderId="10" xfId="0" applyNumberFormat="1" applyFont="1" applyFill="1" applyBorder="1" applyAlignment="1" applyProtection="1">
      <alignment horizontal="distributed" vertical="center"/>
      <protection/>
    </xf>
    <xf numFmtId="41" fontId="0" fillId="0" borderId="0" xfId="0" applyNumberFormat="1" applyFont="1" applyFill="1" applyBorder="1" applyAlignment="1">
      <alignment vertical="center"/>
    </xf>
    <xf numFmtId="41" fontId="0" fillId="0" borderId="10" xfId="0" applyNumberFormat="1" applyFont="1" applyFill="1" applyBorder="1" applyAlignment="1">
      <alignment horizontal="distributed" vertical="center"/>
    </xf>
    <xf numFmtId="41" fontId="0" fillId="0" borderId="0" xfId="0" applyNumberFormat="1" applyFont="1" applyFill="1" applyAlignment="1">
      <alignment horizontal="left" vertical="center"/>
    </xf>
    <xf numFmtId="41" fontId="8" fillId="0" borderId="0" xfId="0" applyNumberFormat="1" applyFont="1" applyFill="1" applyAlignment="1">
      <alignment vertical="top"/>
    </xf>
    <xf numFmtId="41" fontId="0" fillId="0" borderId="0" xfId="0" applyNumberFormat="1" applyFont="1" applyFill="1" applyAlignment="1">
      <alignment vertical="top"/>
    </xf>
    <xf numFmtId="41" fontId="8" fillId="0" borderId="0" xfId="0" applyNumberFormat="1" applyFont="1" applyFill="1" applyAlignment="1">
      <alignment horizontal="right" vertical="top"/>
    </xf>
    <xf numFmtId="41" fontId="10" fillId="0" borderId="0" xfId="0" applyNumberFormat="1" applyFont="1" applyFill="1" applyBorder="1" applyAlignment="1" applyProtection="1">
      <alignment horizontal="center" vertical="center"/>
      <protection/>
    </xf>
    <xf numFmtId="41" fontId="0" fillId="0" borderId="0" xfId="0" applyNumberFormat="1" applyFont="1" applyFill="1" applyBorder="1" applyAlignment="1" applyProtection="1">
      <alignment horizontal="left" vertical="center"/>
      <protection/>
    </xf>
    <xf numFmtId="41" fontId="0" fillId="0" borderId="0" xfId="0" applyNumberFormat="1" applyFont="1" applyFill="1" applyAlignment="1">
      <alignment horizontal="right" vertical="center"/>
    </xf>
    <xf numFmtId="41" fontId="0" fillId="0" borderId="11" xfId="0" applyNumberFormat="1" applyFont="1" applyFill="1" applyBorder="1" applyAlignment="1" applyProtection="1">
      <alignment horizontal="center" vertical="center"/>
      <protection/>
    </xf>
    <xf numFmtId="41" fontId="1" fillId="0" borderId="0" xfId="0" applyNumberFormat="1" applyFont="1" applyFill="1" applyBorder="1" applyAlignment="1" applyProtection="1">
      <alignment vertical="center"/>
      <protection/>
    </xf>
    <xf numFmtId="41" fontId="0" fillId="0" borderId="0" xfId="0" applyNumberFormat="1" applyFont="1" applyFill="1" applyAlignment="1" applyProtection="1">
      <alignment vertical="center"/>
      <protection/>
    </xf>
    <xf numFmtId="41" fontId="0" fillId="0" borderId="0" xfId="0" applyNumberFormat="1" applyFont="1" applyFill="1" applyBorder="1" applyAlignment="1" applyProtection="1">
      <alignment vertical="center"/>
      <protection/>
    </xf>
    <xf numFmtId="41" fontId="0" fillId="0" borderId="10" xfId="0" applyNumberFormat="1" applyFont="1" applyFill="1" applyBorder="1" applyAlignment="1" applyProtection="1">
      <alignment vertical="center"/>
      <protection/>
    </xf>
    <xf numFmtId="41" fontId="0" fillId="0" borderId="10" xfId="0" applyNumberFormat="1" applyFont="1" applyFill="1" applyBorder="1" applyAlignment="1" applyProtection="1">
      <alignment horizontal="center" vertical="center"/>
      <protection/>
    </xf>
    <xf numFmtId="41" fontId="0" fillId="0" borderId="10" xfId="61" applyNumberFormat="1" applyFont="1" applyFill="1" applyBorder="1" applyAlignment="1" applyProtection="1">
      <alignment horizontal="distributed" vertical="center" wrapText="1"/>
      <protection/>
    </xf>
    <xf numFmtId="41" fontId="13" fillId="0" borderId="0" xfId="0" applyNumberFormat="1" applyFont="1" applyFill="1" applyBorder="1" applyAlignment="1" applyProtection="1">
      <alignment horizontal="distributed" vertical="center"/>
      <protection/>
    </xf>
    <xf numFmtId="41" fontId="0" fillId="0" borderId="0" xfId="0" applyNumberFormat="1" applyFont="1" applyFill="1" applyBorder="1" applyAlignment="1" applyProtection="1">
      <alignment horizontal="distributed" vertical="center"/>
      <protection/>
    </xf>
    <xf numFmtId="41" fontId="0" fillId="0" borderId="10" xfId="0" applyNumberFormat="1" applyFont="1" applyFill="1" applyBorder="1" applyAlignment="1" applyProtection="1">
      <alignment horizontal="distributed" vertical="center"/>
      <protection/>
    </xf>
    <xf numFmtId="41" fontId="0" fillId="0" borderId="16" xfId="0" applyNumberFormat="1" applyFont="1" applyFill="1" applyBorder="1" applyAlignment="1">
      <alignment vertical="center"/>
    </xf>
    <xf numFmtId="41" fontId="0" fillId="0" borderId="16" xfId="0" applyNumberFormat="1" applyFont="1" applyFill="1" applyBorder="1" applyAlignment="1" applyProtection="1">
      <alignment horizontal="distributed" vertical="center"/>
      <protection/>
    </xf>
    <xf numFmtId="41" fontId="0" fillId="0" borderId="12" xfId="0" applyNumberFormat="1" applyFont="1" applyFill="1" applyBorder="1" applyAlignment="1" applyProtection="1">
      <alignment horizontal="distributed" vertical="center"/>
      <protection/>
    </xf>
    <xf numFmtId="41" fontId="0" fillId="0" borderId="16" xfId="0" applyNumberFormat="1" applyFont="1" applyFill="1" applyBorder="1" applyAlignment="1" applyProtection="1">
      <alignment horizontal="right" vertical="center"/>
      <protection/>
    </xf>
    <xf numFmtId="41" fontId="0" fillId="0" borderId="0" xfId="0" applyNumberFormat="1" applyFont="1" applyFill="1" applyBorder="1" applyAlignment="1">
      <alignment vertical="center"/>
    </xf>
    <xf numFmtId="41" fontId="0" fillId="0" borderId="0" xfId="0" applyNumberFormat="1" applyFont="1" applyFill="1" applyAlignment="1" applyProtection="1">
      <alignment vertical="center"/>
      <protection/>
    </xf>
    <xf numFmtId="41" fontId="0" fillId="0" borderId="0" xfId="0" applyNumberFormat="1" applyFont="1" applyFill="1" applyBorder="1" applyAlignment="1" applyProtection="1">
      <alignment horizontal="centerContinuous" vertical="center"/>
      <protection/>
    </xf>
    <xf numFmtId="41" fontId="0" fillId="0" borderId="18" xfId="0" applyNumberFormat="1" applyFont="1" applyFill="1" applyBorder="1" applyAlignment="1">
      <alignment vertical="center"/>
    </xf>
    <xf numFmtId="41" fontId="0" fillId="0" borderId="18" xfId="0" applyNumberFormat="1" applyFont="1" applyFill="1" applyBorder="1" applyAlignment="1" applyProtection="1">
      <alignment horizontal="center" vertical="center"/>
      <protection/>
    </xf>
    <xf numFmtId="41" fontId="0" fillId="0" borderId="33" xfId="0" applyNumberFormat="1" applyFont="1" applyFill="1" applyBorder="1" applyAlignment="1">
      <alignment vertical="center"/>
    </xf>
    <xf numFmtId="41" fontId="0" fillId="0" borderId="0" xfId="0" applyNumberFormat="1" applyFont="1" applyFill="1" applyBorder="1" applyAlignment="1">
      <alignment horizontal="center" vertical="center"/>
    </xf>
    <xf numFmtId="41" fontId="0" fillId="0" borderId="10" xfId="0" applyNumberFormat="1" applyFont="1" applyFill="1" applyBorder="1" applyAlignment="1" applyProtection="1">
      <alignment horizontal="center" vertical="center"/>
      <protection/>
    </xf>
    <xf numFmtId="41" fontId="0" fillId="0" borderId="10" xfId="0" applyNumberFormat="1" applyFont="1" applyFill="1" applyBorder="1" applyAlignment="1" applyProtection="1">
      <alignment horizontal="left" vertical="center"/>
      <protection/>
    </xf>
    <xf numFmtId="41" fontId="0" fillId="0" borderId="10" xfId="0" applyNumberFormat="1" applyFont="1" applyFill="1" applyBorder="1" applyAlignment="1" applyProtection="1">
      <alignment vertical="center"/>
      <protection/>
    </xf>
    <xf numFmtId="41" fontId="0" fillId="0" borderId="42" xfId="0" applyNumberFormat="1" applyFont="1" applyFill="1" applyBorder="1" applyAlignment="1" applyProtection="1">
      <alignment horizontal="center" vertical="center"/>
      <protection/>
    </xf>
    <xf numFmtId="41" fontId="0" fillId="0" borderId="11" xfId="0" applyNumberFormat="1" applyFont="1" applyFill="1" applyBorder="1" applyAlignment="1" applyProtection="1">
      <alignment horizontal="right" vertical="center"/>
      <protection/>
    </xf>
    <xf numFmtId="41" fontId="0" fillId="0" borderId="26" xfId="0" applyNumberFormat="1" applyFont="1" applyFill="1" applyBorder="1" applyAlignment="1" applyProtection="1">
      <alignment horizontal="right" vertical="center"/>
      <protection/>
    </xf>
    <xf numFmtId="41" fontId="0" fillId="0" borderId="13" xfId="0" applyNumberFormat="1" applyFont="1" applyFill="1" applyBorder="1" applyAlignment="1">
      <alignment vertical="center"/>
    </xf>
    <xf numFmtId="41" fontId="0" fillId="0" borderId="17" xfId="0" applyNumberFormat="1" applyFont="1" applyFill="1" applyBorder="1" applyAlignment="1">
      <alignment vertical="center"/>
    </xf>
    <xf numFmtId="41" fontId="0" fillId="0" borderId="41" xfId="0" applyNumberFormat="1" applyFont="1" applyFill="1" applyBorder="1" applyAlignment="1">
      <alignment vertical="center"/>
    </xf>
    <xf numFmtId="41" fontId="0" fillId="0" borderId="13" xfId="0" applyNumberFormat="1" applyFont="1" applyFill="1" applyBorder="1" applyAlignment="1" applyProtection="1">
      <alignment horizontal="right" vertical="center"/>
      <protection/>
    </xf>
    <xf numFmtId="41" fontId="0" fillId="0" borderId="10" xfId="0" applyNumberFormat="1" applyFont="1" applyFill="1" applyBorder="1" applyAlignment="1" applyProtection="1" quotePrefix="1">
      <alignment horizontal="center" vertical="center"/>
      <protection/>
    </xf>
    <xf numFmtId="41" fontId="0" fillId="0" borderId="43" xfId="0" applyNumberFormat="1" applyFont="1" applyFill="1" applyBorder="1" applyAlignment="1">
      <alignment vertical="center"/>
    </xf>
    <xf numFmtId="41" fontId="0" fillId="0" borderId="0" xfId="0" applyNumberFormat="1" applyFont="1" applyFill="1" applyBorder="1" applyAlignment="1">
      <alignment horizontal="distributed" vertical="center"/>
    </xf>
    <xf numFmtId="41" fontId="0" fillId="0" borderId="0" xfId="0" applyNumberFormat="1" applyFont="1" applyFill="1" applyBorder="1" applyAlignment="1">
      <alignment horizontal="right" vertical="center"/>
    </xf>
    <xf numFmtId="41" fontId="13" fillId="0" borderId="0" xfId="61" applyNumberFormat="1" applyFont="1" applyFill="1" applyBorder="1" applyAlignment="1" applyProtection="1">
      <alignment horizontal="distributed" vertical="center" shrinkToFit="1"/>
      <protection/>
    </xf>
    <xf numFmtId="41" fontId="0" fillId="0" borderId="15" xfId="0" applyNumberFormat="1" applyFont="1" applyFill="1" applyBorder="1" applyAlignment="1">
      <alignment horizontal="distributed" vertical="center"/>
    </xf>
    <xf numFmtId="41" fontId="0" fillId="0" borderId="44" xfId="0" applyNumberFormat="1" applyFont="1" applyFill="1" applyBorder="1" applyAlignment="1">
      <alignment vertical="center"/>
    </xf>
    <xf numFmtId="41" fontId="0" fillId="0" borderId="0" xfId="0" applyNumberFormat="1" applyFont="1" applyFill="1" applyBorder="1" applyAlignment="1">
      <alignment horizontal="left" vertical="center"/>
    </xf>
    <xf numFmtId="41" fontId="0" fillId="0" borderId="26" xfId="0" applyNumberFormat="1" applyFont="1" applyFill="1" applyBorder="1" applyAlignment="1">
      <alignment vertical="center"/>
    </xf>
    <xf numFmtId="41" fontId="0" fillId="0" borderId="26" xfId="0" applyNumberFormat="1" applyFont="1" applyFill="1" applyBorder="1" applyAlignment="1" applyProtection="1">
      <alignment vertical="center"/>
      <protection/>
    </xf>
    <xf numFmtId="41" fontId="12" fillId="0" borderId="0" xfId="0" applyNumberFormat="1" applyFont="1" applyFill="1" applyBorder="1" applyAlignment="1" applyProtection="1">
      <alignment vertical="center"/>
      <protection/>
    </xf>
    <xf numFmtId="41" fontId="13" fillId="0" borderId="0" xfId="0" applyNumberFormat="1" applyFont="1" applyFill="1" applyBorder="1" applyAlignment="1">
      <alignment horizontal="distributed" vertical="center"/>
    </xf>
    <xf numFmtId="41" fontId="0" fillId="0" borderId="0" xfId="61" applyNumberFormat="1" applyFont="1" applyFill="1" applyBorder="1" applyAlignment="1" applyProtection="1">
      <alignment horizontal="distributed" vertical="center"/>
      <protection/>
    </xf>
    <xf numFmtId="41" fontId="0" fillId="0" borderId="16" xfId="0" applyNumberFormat="1" applyFont="1" applyFill="1" applyBorder="1" applyAlignment="1">
      <alignment horizontal="distributed" vertical="center"/>
    </xf>
    <xf numFmtId="41" fontId="0" fillId="0" borderId="0" xfId="61" applyNumberFormat="1" applyFont="1" applyFill="1" applyAlignment="1">
      <alignment vertical="center"/>
      <protection/>
    </xf>
    <xf numFmtId="0" fontId="11" fillId="0" borderId="0" xfId="0" applyFont="1" applyFill="1" applyBorder="1" applyAlignment="1" applyProtection="1" quotePrefix="1">
      <alignment horizontal="center" vertical="center"/>
      <protection/>
    </xf>
    <xf numFmtId="0" fontId="9" fillId="0" borderId="0" xfId="0" applyFont="1" applyFill="1" applyBorder="1" applyAlignment="1" applyProtection="1">
      <alignment horizontal="centerContinuous" vertical="center"/>
      <protection/>
    </xf>
    <xf numFmtId="37" fontId="0" fillId="0" borderId="14" xfId="0" applyNumberFormat="1" applyFont="1" applyFill="1" applyBorder="1" applyAlignment="1" applyProtection="1">
      <alignment vertical="center"/>
      <protection/>
    </xf>
    <xf numFmtId="41" fontId="0" fillId="0" borderId="19" xfId="0" applyNumberFormat="1" applyFont="1" applyFill="1" applyBorder="1" applyAlignment="1" applyProtection="1" quotePrefix="1">
      <alignment horizontal="center" vertical="center"/>
      <protection/>
    </xf>
    <xf numFmtId="41" fontId="0" fillId="0" borderId="20" xfId="0" applyNumberFormat="1" applyFont="1" applyFill="1" applyBorder="1" applyAlignment="1" applyProtection="1" quotePrefix="1">
      <alignment horizontal="center" vertical="center"/>
      <protection/>
    </xf>
    <xf numFmtId="41" fontId="0" fillId="0" borderId="21" xfId="0" applyNumberFormat="1" applyFont="1" applyFill="1" applyBorder="1" applyAlignment="1" applyProtection="1" quotePrefix="1">
      <alignment horizontal="center" vertical="center"/>
      <protection/>
    </xf>
    <xf numFmtId="41" fontId="11" fillId="0" borderId="13" xfId="0" applyNumberFormat="1" applyFont="1" applyFill="1" applyBorder="1" applyAlignment="1" applyProtection="1">
      <alignment horizontal="right" vertical="center"/>
      <protection/>
    </xf>
    <xf numFmtId="41" fontId="12" fillId="0" borderId="10" xfId="0" applyNumberFormat="1" applyFont="1" applyFill="1" applyBorder="1" applyAlignment="1" applyProtection="1">
      <alignment vertical="center"/>
      <protection/>
    </xf>
    <xf numFmtId="41" fontId="12" fillId="0" borderId="0" xfId="0" applyNumberFormat="1" applyFont="1" applyFill="1" applyBorder="1" applyAlignment="1" applyProtection="1">
      <alignment horizontal="right" vertical="center"/>
      <protection/>
    </xf>
    <xf numFmtId="41" fontId="0" fillId="0" borderId="10" xfId="0" applyNumberFormat="1" applyFont="1" applyFill="1" applyBorder="1" applyAlignment="1">
      <alignment horizontal="distributed" vertical="center"/>
    </xf>
    <xf numFmtId="41" fontId="0" fillId="0" borderId="17" xfId="0" applyNumberFormat="1" applyFont="1" applyFill="1" applyBorder="1" applyAlignment="1">
      <alignment horizontal="left" vertical="center"/>
    </xf>
    <xf numFmtId="41" fontId="0" fillId="0" borderId="13" xfId="0" applyNumberFormat="1" applyFont="1" applyFill="1" applyBorder="1" applyAlignment="1">
      <alignment horizontal="left" vertical="center"/>
    </xf>
    <xf numFmtId="41" fontId="0" fillId="0" borderId="13" xfId="0" applyNumberFormat="1" applyFont="1" applyFill="1" applyBorder="1" applyAlignment="1">
      <alignment horizontal="right" vertical="center"/>
    </xf>
    <xf numFmtId="41" fontId="0" fillId="0" borderId="14" xfId="0" applyNumberFormat="1" applyFont="1" applyFill="1" applyBorder="1" applyAlignment="1" applyProtection="1">
      <alignment horizontal="left" vertical="center"/>
      <protection/>
    </xf>
    <xf numFmtId="41" fontId="11" fillId="0" borderId="10" xfId="0" applyNumberFormat="1" applyFont="1" applyFill="1" applyBorder="1" applyAlignment="1" applyProtection="1" quotePrefix="1">
      <alignment horizontal="center" vertical="center"/>
      <protection/>
    </xf>
    <xf numFmtId="41" fontId="11" fillId="0" borderId="0" xfId="0" applyNumberFormat="1" applyFont="1" applyFill="1" applyBorder="1" applyAlignment="1" applyProtection="1">
      <alignment horizontal="right" vertical="center"/>
      <protection/>
    </xf>
    <xf numFmtId="41" fontId="0" fillId="0" borderId="45" xfId="0" applyNumberFormat="1" applyFont="1" applyFill="1" applyBorder="1" applyAlignment="1" applyProtection="1" quotePrefix="1">
      <alignment horizontal="left" vertical="center"/>
      <protection/>
    </xf>
    <xf numFmtId="41" fontId="0" fillId="0" borderId="15" xfId="0" applyNumberFormat="1" applyFont="1" applyFill="1" applyBorder="1" applyAlignment="1" applyProtection="1">
      <alignment horizontal="right" vertical="center"/>
      <protection/>
    </xf>
    <xf numFmtId="41" fontId="0" fillId="0" borderId="15" xfId="0" applyNumberFormat="1" applyFont="1" applyFill="1" applyBorder="1" applyAlignment="1" applyProtection="1">
      <alignment vertical="center"/>
      <protection/>
    </xf>
    <xf numFmtId="41" fontId="0" fillId="0" borderId="0" xfId="0" applyNumberFormat="1" applyFont="1" applyFill="1" applyBorder="1" applyAlignment="1" applyProtection="1">
      <alignment vertical="center" wrapText="1"/>
      <protection/>
    </xf>
    <xf numFmtId="41" fontId="0" fillId="0" borderId="0" xfId="0" applyNumberFormat="1" applyFont="1" applyFill="1" applyAlignment="1">
      <alignment vertical="top" wrapText="1"/>
    </xf>
    <xf numFmtId="41" fontId="1" fillId="0" borderId="10" xfId="0" applyNumberFormat="1" applyFont="1" applyFill="1" applyBorder="1" applyAlignment="1" applyProtection="1">
      <alignment vertical="center"/>
      <protection/>
    </xf>
    <xf numFmtId="41" fontId="11" fillId="0" borderId="15" xfId="0" applyNumberFormat="1" applyFont="1" applyFill="1" applyBorder="1" applyAlignment="1" applyProtection="1">
      <alignment horizontal="distributed" vertical="center"/>
      <protection/>
    </xf>
    <xf numFmtId="41" fontId="0" fillId="0" borderId="14" xfId="0" applyNumberFormat="1" applyFont="1" applyFill="1" applyBorder="1" applyAlignment="1">
      <alignment vertical="center"/>
    </xf>
    <xf numFmtId="41" fontId="0" fillId="0" borderId="14" xfId="0" applyNumberFormat="1" applyFont="1" applyFill="1" applyBorder="1" applyAlignment="1" applyProtection="1">
      <alignment horizontal="right" vertical="center"/>
      <protection/>
    </xf>
    <xf numFmtId="41" fontId="11" fillId="0" borderId="13" xfId="0" applyNumberFormat="1" applyFont="1" applyFill="1" applyBorder="1" applyAlignment="1" applyProtection="1">
      <alignment vertical="center"/>
      <protection/>
    </xf>
    <xf numFmtId="41" fontId="12" fillId="0" borderId="0" xfId="0" applyNumberFormat="1" applyFont="1" applyFill="1" applyBorder="1" applyAlignment="1" applyProtection="1">
      <alignment horizontal="left" vertical="center"/>
      <protection/>
    </xf>
    <xf numFmtId="41" fontId="12" fillId="0" borderId="10" xfId="0" applyNumberFormat="1" applyFont="1" applyFill="1" applyBorder="1" applyAlignment="1" applyProtection="1">
      <alignment horizontal="left" vertical="center"/>
      <protection/>
    </xf>
    <xf numFmtId="41" fontId="12" fillId="0" borderId="0" xfId="0" applyNumberFormat="1" applyFont="1" applyFill="1" applyBorder="1" applyAlignment="1" applyProtection="1">
      <alignment horizontal="center" vertical="center"/>
      <protection/>
    </xf>
    <xf numFmtId="41" fontId="11" fillId="0" borderId="14" xfId="0" applyNumberFormat="1" applyFont="1" applyFill="1" applyBorder="1" applyAlignment="1" applyProtection="1">
      <alignment horizontal="right" vertical="center"/>
      <protection/>
    </xf>
    <xf numFmtId="41" fontId="11" fillId="0" borderId="0" xfId="0" applyNumberFormat="1" applyFont="1" applyFill="1" applyBorder="1" applyAlignment="1" applyProtection="1">
      <alignment vertical="center"/>
      <protection/>
    </xf>
    <xf numFmtId="41" fontId="11" fillId="0" borderId="11" xfId="0" applyNumberFormat="1" applyFont="1" applyFill="1" applyBorder="1" applyAlignment="1" applyProtection="1">
      <alignment horizontal="distributed" vertical="center"/>
      <protection/>
    </xf>
    <xf numFmtId="41" fontId="0" fillId="0" borderId="11" xfId="0" applyNumberFormat="1" applyFont="1" applyFill="1" applyBorder="1" applyAlignment="1">
      <alignment vertical="center"/>
    </xf>
    <xf numFmtId="41" fontId="0" fillId="0" borderId="36" xfId="0" applyNumberFormat="1" applyFont="1" applyFill="1" applyBorder="1" applyAlignment="1">
      <alignment vertical="center"/>
    </xf>
    <xf numFmtId="41" fontId="0" fillId="0" borderId="15" xfId="0" applyNumberFormat="1" applyFont="1" applyFill="1" applyBorder="1" applyAlignment="1">
      <alignment vertical="center"/>
    </xf>
    <xf numFmtId="41" fontId="0" fillId="0" borderId="0" xfId="0" applyNumberFormat="1" applyFont="1" applyFill="1" applyAlignment="1">
      <alignment horizontal="left" vertical="center"/>
    </xf>
    <xf numFmtId="41" fontId="11" fillId="0" borderId="16" xfId="0" applyNumberFormat="1" applyFont="1" applyFill="1" applyBorder="1" applyAlignment="1" applyProtection="1">
      <alignment horizontal="right" vertical="center"/>
      <protection/>
    </xf>
    <xf numFmtId="184" fontId="0" fillId="0" borderId="0" xfId="49" applyNumberFormat="1" applyFont="1" applyFill="1" applyBorder="1" applyAlignment="1" applyProtection="1">
      <alignment vertical="center"/>
      <protection/>
    </xf>
    <xf numFmtId="41" fontId="0" fillId="0" borderId="14" xfId="0" applyNumberFormat="1" applyFont="1" applyFill="1" applyBorder="1" applyAlignment="1" applyProtection="1">
      <alignment vertical="center"/>
      <protection/>
    </xf>
    <xf numFmtId="41" fontId="0" fillId="0" borderId="0" xfId="0" applyNumberFormat="1" applyFont="1" applyFill="1" applyBorder="1" applyAlignment="1" applyProtection="1">
      <alignment vertical="center"/>
      <protection/>
    </xf>
    <xf numFmtId="207" fontId="0" fillId="0" borderId="0" xfId="0" applyNumberFormat="1" applyFont="1" applyFill="1" applyBorder="1" applyAlignment="1" applyProtection="1">
      <alignment horizontal="right" vertical="center"/>
      <protection/>
    </xf>
    <xf numFmtId="41" fontId="0" fillId="0" borderId="0" xfId="0" applyNumberFormat="1" applyFont="1" applyFill="1" applyBorder="1" applyAlignment="1" applyProtection="1">
      <alignment horizontal="right" vertical="center"/>
      <protection/>
    </xf>
    <xf numFmtId="41" fontId="0" fillId="0" borderId="0" xfId="0" applyNumberFormat="1" applyFont="1" applyFill="1" applyBorder="1" applyAlignment="1" applyProtection="1">
      <alignment horizontal="center" vertical="center"/>
      <protection/>
    </xf>
    <xf numFmtId="207" fontId="0" fillId="0" borderId="0" xfId="0" applyNumberFormat="1" applyFont="1" applyFill="1" applyBorder="1" applyAlignment="1" applyProtection="1">
      <alignment horizontal="center" vertical="center"/>
      <protection/>
    </xf>
    <xf numFmtId="41" fontId="0" fillId="0" borderId="0" xfId="0" applyNumberFormat="1" applyFont="1" applyFill="1" applyAlignment="1">
      <alignment vertical="center"/>
    </xf>
    <xf numFmtId="41" fontId="0" fillId="0" borderId="14" xfId="0" applyNumberFormat="1" applyFont="1" applyFill="1" applyBorder="1" applyAlignment="1" applyProtection="1">
      <alignment horizontal="right" vertical="center"/>
      <protection/>
    </xf>
    <xf numFmtId="41" fontId="0" fillId="0" borderId="36" xfId="0" applyNumberFormat="1" applyFont="1" applyFill="1" applyBorder="1" applyAlignment="1" applyProtection="1">
      <alignment horizontal="right" vertical="center"/>
      <protection/>
    </xf>
    <xf numFmtId="41" fontId="0" fillId="0" borderId="15" xfId="0" applyNumberFormat="1" applyFont="1" applyFill="1" applyBorder="1" applyAlignment="1" applyProtection="1">
      <alignment horizontal="right" vertical="center"/>
      <protection/>
    </xf>
    <xf numFmtId="207" fontId="0" fillId="0" borderId="15" xfId="0" applyNumberFormat="1" applyFont="1" applyFill="1" applyBorder="1" applyAlignment="1" applyProtection="1">
      <alignment horizontal="right" vertical="center"/>
      <protection/>
    </xf>
    <xf numFmtId="207" fontId="11" fillId="0" borderId="0" xfId="0" applyNumberFormat="1" applyFont="1" applyFill="1" applyBorder="1" applyAlignment="1" applyProtection="1">
      <alignment horizontal="right" vertical="center"/>
      <protection/>
    </xf>
    <xf numFmtId="41" fontId="0" fillId="0" borderId="14" xfId="0" applyNumberFormat="1" applyFont="1" applyFill="1" applyBorder="1" applyAlignment="1" applyProtection="1">
      <alignment horizontal="center" vertical="center"/>
      <protection/>
    </xf>
    <xf numFmtId="41" fontId="0" fillId="0" borderId="0" xfId="0" applyNumberFormat="1" applyFont="1" applyFill="1" applyBorder="1" applyAlignment="1">
      <alignment vertical="center"/>
    </xf>
    <xf numFmtId="41" fontId="0" fillId="0" borderId="25" xfId="0" applyNumberFormat="1" applyFont="1" applyFill="1" applyBorder="1" applyAlignment="1" applyProtection="1">
      <alignment horizontal="right" vertical="center"/>
      <protection/>
    </xf>
    <xf numFmtId="41" fontId="0" fillId="0" borderId="16" xfId="0" applyNumberFormat="1" applyFont="1" applyFill="1" applyBorder="1" applyAlignment="1" applyProtection="1">
      <alignment horizontal="right" vertical="center"/>
      <protection/>
    </xf>
    <xf numFmtId="41" fontId="0" fillId="0" borderId="43" xfId="0" applyNumberFormat="1" applyFont="1" applyFill="1" applyBorder="1" applyAlignment="1" applyProtection="1">
      <alignment horizontal="center" vertical="center"/>
      <protection/>
    </xf>
    <xf numFmtId="41" fontId="0" fillId="0" borderId="43" xfId="0" applyNumberFormat="1" applyFont="1" applyFill="1" applyBorder="1" applyAlignment="1" applyProtection="1">
      <alignment horizontal="right" vertical="center"/>
      <protection/>
    </xf>
    <xf numFmtId="41" fontId="0" fillId="0" borderId="44" xfId="0" applyNumberFormat="1" applyFont="1" applyFill="1" applyBorder="1" applyAlignment="1" applyProtection="1">
      <alignment horizontal="right" vertical="center"/>
      <protection/>
    </xf>
    <xf numFmtId="41" fontId="11" fillId="0" borderId="46" xfId="0" applyNumberFormat="1" applyFont="1" applyFill="1" applyBorder="1" applyAlignment="1" applyProtection="1">
      <alignment vertical="center"/>
      <protection/>
    </xf>
    <xf numFmtId="41" fontId="11" fillId="0" borderId="26" xfId="0" applyNumberFormat="1" applyFont="1" applyFill="1" applyBorder="1" applyAlignment="1" applyProtection="1">
      <alignment vertical="center"/>
      <protection/>
    </xf>
    <xf numFmtId="41" fontId="0" fillId="0" borderId="43" xfId="0" applyNumberFormat="1" applyFont="1" applyFill="1" applyBorder="1" applyAlignment="1">
      <alignment vertical="center"/>
    </xf>
    <xf numFmtId="41" fontId="0" fillId="0" borderId="0" xfId="0" applyNumberFormat="1" applyFont="1" applyFill="1" applyBorder="1" applyAlignment="1">
      <alignment horizontal="right" vertical="center"/>
    </xf>
    <xf numFmtId="41" fontId="11" fillId="0" borderId="14" xfId="0" applyNumberFormat="1" applyFont="1" applyFill="1" applyBorder="1" applyAlignment="1" applyProtection="1">
      <alignment vertical="center"/>
      <protection/>
    </xf>
    <xf numFmtId="41" fontId="0" fillId="0" borderId="43" xfId="0" applyNumberFormat="1" applyFont="1" applyFill="1" applyBorder="1" applyAlignment="1" applyProtection="1">
      <alignment vertical="center"/>
      <protection/>
    </xf>
    <xf numFmtId="41" fontId="0" fillId="0" borderId="0" xfId="0" applyNumberFormat="1" applyFont="1" applyFill="1" applyBorder="1" applyAlignment="1">
      <alignment horizontal="center" vertical="center"/>
    </xf>
    <xf numFmtId="41" fontId="0" fillId="0" borderId="44" xfId="0" applyNumberFormat="1" applyFont="1" applyFill="1" applyBorder="1" applyAlignment="1" applyProtection="1">
      <alignment vertical="center"/>
      <protection/>
    </xf>
    <xf numFmtId="41" fontId="0" fillId="0" borderId="16" xfId="0" applyNumberFormat="1" applyFont="1" applyFill="1" applyBorder="1" applyAlignment="1" applyProtection="1">
      <alignment vertical="center"/>
      <protection/>
    </xf>
    <xf numFmtId="41" fontId="11" fillId="0" borderId="0" xfId="0" applyNumberFormat="1" applyFont="1" applyFill="1" applyAlignment="1">
      <alignment vertical="center"/>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0" fontId="0" fillId="0" borderId="43"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37" fontId="0" fillId="0" borderId="43" xfId="0" applyNumberFormat="1" applyFont="1" applyFill="1" applyBorder="1" applyAlignment="1" applyProtection="1">
      <alignment horizontal="right" vertical="center"/>
      <protection/>
    </xf>
    <xf numFmtId="37" fontId="0" fillId="0" borderId="43" xfId="0" applyNumberFormat="1" applyFont="1" applyFill="1" applyBorder="1" applyAlignment="1" applyProtection="1">
      <alignment vertical="center"/>
      <protection/>
    </xf>
    <xf numFmtId="37" fontId="0" fillId="0" borderId="25" xfId="0" applyNumberFormat="1" applyFont="1" applyFill="1" applyBorder="1" applyAlignment="1" applyProtection="1">
      <alignment vertical="center"/>
      <protection/>
    </xf>
    <xf numFmtId="37" fontId="0" fillId="0" borderId="16" xfId="0" applyNumberFormat="1" applyFont="1" applyFill="1" applyBorder="1" applyAlignment="1" applyProtection="1">
      <alignment horizontal="right" vertical="center"/>
      <protection/>
    </xf>
    <xf numFmtId="37" fontId="0" fillId="0" borderId="16" xfId="0" applyNumberFormat="1" applyFont="1" applyFill="1" applyBorder="1" applyAlignment="1" applyProtection="1">
      <alignment vertical="center"/>
      <protection/>
    </xf>
    <xf numFmtId="37" fontId="11" fillId="0" borderId="14" xfId="0" applyNumberFormat="1" applyFont="1" applyFill="1" applyBorder="1" applyAlignment="1" applyProtection="1">
      <alignment vertical="center"/>
      <protection/>
    </xf>
    <xf numFmtId="0" fontId="0" fillId="0" borderId="0" xfId="0" applyFont="1" applyFill="1" applyBorder="1" applyAlignment="1">
      <alignment vertical="center"/>
    </xf>
    <xf numFmtId="37" fontId="11" fillId="0" borderId="43" xfId="0" applyNumberFormat="1" applyFont="1" applyFill="1" applyBorder="1" applyAlignment="1" applyProtection="1">
      <alignment vertical="center"/>
      <protection/>
    </xf>
    <xf numFmtId="38" fontId="0" fillId="0" borderId="0" xfId="0" applyNumberFormat="1" applyFont="1" applyFill="1" applyBorder="1" applyAlignment="1">
      <alignment vertical="center"/>
    </xf>
    <xf numFmtId="187" fontId="0" fillId="0" borderId="0" xfId="49" applyNumberFormat="1" applyFont="1" applyFill="1" applyBorder="1" applyAlignment="1" applyProtection="1">
      <alignment horizontal="right" vertical="center"/>
      <protection/>
    </xf>
    <xf numFmtId="187" fontId="0" fillId="0" borderId="0" xfId="49" applyNumberFormat="1" applyFont="1" applyFill="1" applyBorder="1" applyAlignment="1">
      <alignment horizontal="right" vertical="center"/>
    </xf>
    <xf numFmtId="187" fontId="0" fillId="0" borderId="0" xfId="0" applyNumberFormat="1" applyFont="1" applyFill="1" applyBorder="1" applyAlignment="1">
      <alignment vertical="center"/>
    </xf>
    <xf numFmtId="187" fontId="0" fillId="0" borderId="0" xfId="61" applyNumberFormat="1" applyFont="1" applyFill="1" applyBorder="1" applyAlignment="1">
      <alignment vertical="center"/>
      <protection/>
    </xf>
    <xf numFmtId="49" fontId="0" fillId="0" borderId="0" xfId="49" applyNumberFormat="1" applyFont="1" applyFill="1" applyBorder="1" applyAlignment="1" applyProtection="1">
      <alignment horizontal="right" vertical="center"/>
      <protection/>
    </xf>
    <xf numFmtId="184" fontId="0" fillId="0" borderId="0" xfId="0" applyNumberFormat="1" applyFont="1" applyFill="1" applyBorder="1" applyAlignment="1">
      <alignment/>
    </xf>
    <xf numFmtId="184" fontId="0" fillId="0" borderId="0" xfId="0" applyNumberFormat="1" applyFont="1" applyFill="1" applyBorder="1" applyAlignment="1">
      <alignment horizontal="right"/>
    </xf>
    <xf numFmtId="184" fontId="0" fillId="0" borderId="0" xfId="0" applyNumberFormat="1" applyFont="1" applyFill="1" applyAlignment="1">
      <alignment vertical="center"/>
    </xf>
    <xf numFmtId="184" fontId="0" fillId="0" borderId="0" xfId="49" applyNumberFormat="1" applyFont="1" applyFill="1" applyBorder="1" applyAlignment="1">
      <alignment/>
    </xf>
    <xf numFmtId="184" fontId="0" fillId="0" borderId="0" xfId="0" applyNumberFormat="1" applyFont="1" applyFill="1" applyBorder="1" applyAlignment="1" applyProtection="1">
      <alignment horizontal="right" vertical="center"/>
      <protection/>
    </xf>
    <xf numFmtId="38" fontId="0" fillId="0" borderId="0" xfId="49" applyNumberFormat="1" applyFont="1" applyFill="1" applyBorder="1" applyAlignment="1" applyProtection="1">
      <alignment vertical="center"/>
      <protection/>
    </xf>
    <xf numFmtId="2" fontId="0" fillId="0" borderId="0" xfId="0" applyNumberFormat="1" applyFont="1" applyFill="1" applyBorder="1" applyAlignment="1" applyProtection="1">
      <alignment horizontal="right" vertical="center"/>
      <protection/>
    </xf>
    <xf numFmtId="38" fontId="0" fillId="0" borderId="0" xfId="0" applyNumberFormat="1" applyFont="1" applyFill="1" applyAlignment="1">
      <alignment vertical="center"/>
    </xf>
    <xf numFmtId="0" fontId="0" fillId="0" borderId="0"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0" fontId="0" fillId="0" borderId="15" xfId="0" applyFont="1" applyFill="1" applyBorder="1" applyAlignment="1" applyProtection="1">
      <alignment horizontal="distributed" vertical="center"/>
      <protection/>
    </xf>
    <xf numFmtId="0" fontId="0" fillId="0" borderId="11" xfId="0" applyFont="1" applyFill="1" applyBorder="1" applyAlignment="1">
      <alignment horizontal="distributed" vertical="center"/>
    </xf>
    <xf numFmtId="0" fontId="0" fillId="0" borderId="10" xfId="0" applyFont="1" applyFill="1" applyBorder="1" applyAlignment="1">
      <alignment horizontal="distributed" vertical="center"/>
    </xf>
    <xf numFmtId="1" fontId="0" fillId="0" borderId="0" xfId="0" applyNumberFormat="1" applyFont="1" applyFill="1" applyBorder="1" applyAlignment="1" applyProtection="1">
      <alignment horizontal="distributed" vertical="center"/>
      <protection/>
    </xf>
    <xf numFmtId="181" fontId="0" fillId="0" borderId="0" xfId="0" applyNumberFormat="1" applyFont="1" applyFill="1" applyBorder="1" applyAlignment="1" applyProtection="1" quotePrefix="1">
      <alignment horizontal="center" vertical="center"/>
      <protection/>
    </xf>
    <xf numFmtId="181" fontId="0" fillId="0" borderId="10" xfId="0" applyNumberFormat="1" applyFont="1" applyFill="1" applyBorder="1" applyAlignment="1" applyProtection="1" quotePrefix="1">
      <alignment horizontal="center" vertical="center"/>
      <protection/>
    </xf>
    <xf numFmtId="181" fontId="11" fillId="0" borderId="0" xfId="0" applyNumberFormat="1" applyFont="1" applyFill="1" applyBorder="1" applyAlignment="1" applyProtection="1" quotePrefix="1">
      <alignment horizontal="center" vertical="center"/>
      <protection/>
    </xf>
    <xf numFmtId="181" fontId="11" fillId="0" borderId="10" xfId="0" applyNumberFormat="1" applyFont="1" applyFill="1" applyBorder="1" applyAlignment="1" applyProtection="1" quotePrefix="1">
      <alignment horizontal="center" vertical="center"/>
      <protection/>
    </xf>
    <xf numFmtId="0" fontId="0" fillId="0" borderId="33" xfId="0" applyFont="1" applyFill="1" applyBorder="1" applyAlignment="1" applyProtection="1">
      <alignment horizontal="center" vertical="center"/>
      <protection/>
    </xf>
    <xf numFmtId="0" fontId="0" fillId="0" borderId="32" xfId="0" applyFont="1" applyFill="1" applyBorder="1" applyAlignment="1">
      <alignment horizontal="center" vertical="center"/>
    </xf>
    <xf numFmtId="0" fontId="0" fillId="0" borderId="0" xfId="0" applyFont="1" applyFill="1" applyAlignment="1">
      <alignment horizontal="center" vertical="center"/>
    </xf>
    <xf numFmtId="0" fontId="0" fillId="0" borderId="10" xfId="0" applyFont="1" applyFill="1" applyBorder="1" applyAlignment="1">
      <alignment horizontal="center" vertical="center"/>
    </xf>
    <xf numFmtId="0" fontId="0" fillId="0" borderId="22" xfId="0" applyFont="1" applyFill="1" applyBorder="1" applyAlignment="1" applyProtection="1">
      <alignment horizontal="center" vertical="center"/>
      <protection/>
    </xf>
    <xf numFmtId="0" fontId="0" fillId="0" borderId="42" xfId="0" applyFont="1" applyFill="1" applyBorder="1" applyAlignment="1">
      <alignment horizontal="center" vertical="center"/>
    </xf>
    <xf numFmtId="0" fontId="0" fillId="0" borderId="47" xfId="0" applyFont="1" applyFill="1" applyBorder="1" applyAlignment="1" applyProtection="1">
      <alignment horizontal="center" vertical="center"/>
      <protection/>
    </xf>
    <xf numFmtId="0" fontId="0" fillId="0" borderId="48" xfId="0" applyFont="1" applyFill="1" applyBorder="1" applyAlignment="1">
      <alignment horizontal="center" vertical="center"/>
    </xf>
    <xf numFmtId="0" fontId="13" fillId="0" borderId="21" xfId="0" applyFont="1" applyFill="1" applyBorder="1" applyAlignment="1" applyProtection="1">
      <alignment horizontal="center" vertical="center"/>
      <protection/>
    </xf>
    <xf numFmtId="0" fontId="13" fillId="0" borderId="49" xfId="0" applyFont="1" applyFill="1" applyBorder="1" applyAlignment="1" applyProtection="1">
      <alignment horizontal="center" vertical="center"/>
      <protection/>
    </xf>
    <xf numFmtId="0" fontId="0" fillId="0" borderId="32" xfId="0" applyFont="1" applyFill="1" applyBorder="1" applyAlignment="1" applyProtection="1">
      <alignment vertical="center"/>
      <protection/>
    </xf>
    <xf numFmtId="0" fontId="0" fillId="0" borderId="10" xfId="0" applyFont="1" applyFill="1" applyBorder="1" applyAlignment="1">
      <alignment vertical="center"/>
    </xf>
    <xf numFmtId="0" fontId="0" fillId="0" borderId="11" xfId="0" applyFont="1" applyFill="1" applyBorder="1" applyAlignment="1">
      <alignment vertical="center"/>
    </xf>
    <xf numFmtId="0" fontId="16"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wrapText="1"/>
      <protection/>
    </xf>
    <xf numFmtId="0" fontId="0" fillId="0" borderId="42" xfId="0" applyFont="1" applyFill="1" applyBorder="1" applyAlignment="1">
      <alignment horizontal="center" vertical="center" wrapText="1"/>
    </xf>
    <xf numFmtId="0" fontId="0" fillId="0" borderId="47" xfId="0" applyFont="1" applyFill="1" applyBorder="1" applyAlignment="1" applyProtection="1">
      <alignment vertical="center" wrapText="1"/>
      <protection/>
    </xf>
    <xf numFmtId="0" fontId="0" fillId="0" borderId="48" xfId="0" applyFont="1" applyFill="1" applyBorder="1" applyAlignment="1">
      <alignment vertical="center" wrapText="1"/>
    </xf>
    <xf numFmtId="0" fontId="0" fillId="0" borderId="50" xfId="0" applyFont="1" applyFill="1" applyBorder="1" applyAlignment="1" applyProtection="1">
      <alignment horizontal="center" vertical="center" wrapText="1"/>
      <protection/>
    </xf>
    <xf numFmtId="0" fontId="0" fillId="0" borderId="24" xfId="0" applyFont="1" applyFill="1" applyBorder="1" applyAlignment="1">
      <alignment horizontal="center" vertical="center" wrapText="1"/>
    </xf>
    <xf numFmtId="41" fontId="0" fillId="0" borderId="0" xfId="0" applyNumberFormat="1" applyFont="1" applyFill="1" applyBorder="1" applyAlignment="1" applyProtection="1">
      <alignment horizontal="distributed" vertical="center"/>
      <protection/>
    </xf>
    <xf numFmtId="41" fontId="0" fillId="0" borderId="10" xfId="0" applyNumberFormat="1" applyFont="1" applyFill="1" applyBorder="1" applyAlignment="1" applyProtection="1">
      <alignment horizontal="distributed" vertical="center"/>
      <protection/>
    </xf>
    <xf numFmtId="41" fontId="0" fillId="0" borderId="10" xfId="0" applyNumberFormat="1" applyFont="1" applyFill="1" applyBorder="1" applyAlignment="1">
      <alignment horizontal="distributed" vertical="center"/>
    </xf>
    <xf numFmtId="41" fontId="0" fillId="0" borderId="16" xfId="0" applyNumberFormat="1" applyFont="1" applyFill="1" applyBorder="1" applyAlignment="1" applyProtection="1">
      <alignment horizontal="distributed" vertical="center"/>
      <protection/>
    </xf>
    <xf numFmtId="41" fontId="0" fillId="0" borderId="12" xfId="0" applyNumberFormat="1" applyFont="1" applyFill="1" applyBorder="1" applyAlignment="1">
      <alignment horizontal="distributed" vertical="center"/>
    </xf>
    <xf numFmtId="41" fontId="0" fillId="0" borderId="0" xfId="0" applyNumberFormat="1" applyFont="1" applyFill="1" applyBorder="1" applyAlignment="1" applyProtection="1" quotePrefix="1">
      <alignment horizontal="center" vertical="center"/>
      <protection/>
    </xf>
    <xf numFmtId="41" fontId="0" fillId="0" borderId="10" xfId="0" applyNumberFormat="1" applyFont="1" applyBorder="1" applyAlignment="1">
      <alignment horizontal="center" vertical="center"/>
    </xf>
    <xf numFmtId="41" fontId="11" fillId="0" borderId="0" xfId="0" applyNumberFormat="1" applyFont="1" applyFill="1" applyBorder="1" applyAlignment="1" applyProtection="1" quotePrefix="1">
      <alignment horizontal="center" vertical="center"/>
      <protection/>
    </xf>
    <xf numFmtId="41" fontId="11" fillId="0" borderId="10" xfId="0" applyNumberFormat="1" applyFont="1" applyBorder="1" applyAlignment="1">
      <alignment horizontal="center" vertical="center"/>
    </xf>
    <xf numFmtId="41" fontId="0" fillId="0" borderId="13" xfId="0" applyNumberFormat="1" applyFont="1" applyFill="1" applyBorder="1" applyAlignment="1" applyProtection="1">
      <alignment horizontal="center" vertical="center"/>
      <protection/>
    </xf>
    <xf numFmtId="41" fontId="0" fillId="0" borderId="17" xfId="0" applyNumberFormat="1" applyFont="1" applyBorder="1" applyAlignment="1">
      <alignment horizontal="center" vertical="center"/>
    </xf>
    <xf numFmtId="41" fontId="0" fillId="0" borderId="22" xfId="0" applyNumberFormat="1" applyFont="1" applyFill="1" applyBorder="1" applyAlignment="1" applyProtection="1">
      <alignment horizontal="center" vertical="center" wrapText="1"/>
      <protection/>
    </xf>
    <xf numFmtId="41" fontId="0" fillId="0" borderId="24" xfId="0" applyNumberFormat="1" applyFont="1" applyFill="1" applyBorder="1" applyAlignment="1">
      <alignment horizontal="center" vertical="center" wrapText="1"/>
    </xf>
    <xf numFmtId="41" fontId="0" fillId="0" borderId="42" xfId="0" applyNumberFormat="1" applyFont="1" applyFill="1" applyBorder="1" applyAlignment="1">
      <alignment horizontal="center" vertical="center" wrapText="1"/>
    </xf>
    <xf numFmtId="41" fontId="0" fillId="0" borderId="22" xfId="0" applyNumberFormat="1" applyFont="1" applyFill="1" applyBorder="1" applyAlignment="1" applyProtection="1">
      <alignment horizontal="center" vertical="center"/>
      <protection/>
    </xf>
    <xf numFmtId="41" fontId="0" fillId="0" borderId="24" xfId="0" applyNumberFormat="1" applyFont="1" applyFill="1" applyBorder="1" applyAlignment="1">
      <alignment horizontal="center" vertical="center"/>
    </xf>
    <xf numFmtId="41" fontId="0" fillId="0" borderId="42" xfId="0" applyNumberFormat="1" applyFont="1" applyFill="1" applyBorder="1" applyAlignment="1">
      <alignment horizontal="center" vertical="center"/>
    </xf>
    <xf numFmtId="41" fontId="0" fillId="0" borderId="50" xfId="0" applyNumberFormat="1" applyFont="1" applyFill="1" applyBorder="1" applyAlignment="1" applyProtection="1">
      <alignment horizontal="center" vertical="center" wrapText="1"/>
      <protection/>
    </xf>
    <xf numFmtId="41" fontId="0" fillId="0" borderId="50" xfId="0" applyNumberFormat="1" applyFont="1" applyFill="1" applyBorder="1" applyAlignment="1" applyProtection="1">
      <alignment horizontal="center" vertical="center"/>
      <protection/>
    </xf>
    <xf numFmtId="41" fontId="0" fillId="0" borderId="38" xfId="0" applyNumberFormat="1" applyFont="1" applyFill="1" applyBorder="1" applyAlignment="1" applyProtection="1">
      <alignment horizontal="center" vertical="center" wrapText="1"/>
      <protection/>
    </xf>
    <xf numFmtId="41" fontId="0" fillId="0" borderId="14" xfId="0" applyNumberFormat="1" applyFont="1" applyFill="1" applyBorder="1" applyAlignment="1">
      <alignment horizontal="center" vertical="center" wrapText="1"/>
    </xf>
    <xf numFmtId="41" fontId="0" fillId="0" borderId="36" xfId="0" applyNumberFormat="1" applyFont="1" applyFill="1" applyBorder="1" applyAlignment="1">
      <alignment horizontal="center" vertical="center" wrapText="1"/>
    </xf>
    <xf numFmtId="41" fontId="0" fillId="0" borderId="24" xfId="0" applyNumberFormat="1" applyFont="1" applyFill="1" applyBorder="1" applyAlignment="1" applyProtection="1">
      <alignment horizontal="center" vertical="center"/>
      <protection/>
    </xf>
    <xf numFmtId="41" fontId="9" fillId="0" borderId="0" xfId="0" applyNumberFormat="1" applyFont="1" applyFill="1" applyBorder="1" applyAlignment="1" applyProtection="1">
      <alignment horizontal="center" vertical="center"/>
      <protection/>
    </xf>
    <xf numFmtId="41" fontId="0" fillId="0" borderId="0" xfId="0" applyNumberFormat="1" applyFont="1" applyFill="1" applyBorder="1" applyAlignment="1" applyProtection="1">
      <alignment horizontal="center" vertical="center"/>
      <protection/>
    </xf>
    <xf numFmtId="41" fontId="0" fillId="0" borderId="33" xfId="0" applyNumberFormat="1" applyFont="1" applyFill="1" applyBorder="1" applyAlignment="1" applyProtection="1">
      <alignment horizontal="center" vertical="center"/>
      <protection/>
    </xf>
    <xf numFmtId="41" fontId="0" fillId="0" borderId="32" xfId="0" applyNumberFormat="1" applyFont="1" applyFill="1" applyBorder="1" applyAlignment="1">
      <alignment horizontal="center" vertical="center"/>
    </xf>
    <xf numFmtId="41" fontId="0" fillId="0" borderId="0" xfId="0" applyNumberFormat="1" applyFont="1" applyFill="1" applyAlignment="1">
      <alignment horizontal="center" vertical="center"/>
    </xf>
    <xf numFmtId="41" fontId="0" fillId="0" borderId="10" xfId="0" applyNumberFormat="1" applyFont="1" applyFill="1" applyBorder="1" applyAlignment="1">
      <alignment horizontal="center" vertical="center"/>
    </xf>
    <xf numFmtId="41" fontId="0" fillId="0" borderId="15" xfId="0" applyNumberFormat="1" applyFont="1" applyFill="1" applyBorder="1" applyAlignment="1">
      <alignment horizontal="center" vertical="center"/>
    </xf>
    <xf numFmtId="41" fontId="0" fillId="0" borderId="11" xfId="0" applyNumberFormat="1" applyFont="1" applyFill="1" applyBorder="1" applyAlignment="1">
      <alignment horizontal="center" vertical="center"/>
    </xf>
    <xf numFmtId="41" fontId="0" fillId="0" borderId="21" xfId="0" applyNumberFormat="1" applyFont="1" applyFill="1" applyBorder="1" applyAlignment="1" applyProtection="1">
      <alignment horizontal="center" vertical="center"/>
      <protection/>
    </xf>
    <xf numFmtId="41" fontId="0" fillId="0" borderId="19"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51" xfId="0" applyNumberFormat="1" applyFont="1" applyFill="1" applyBorder="1" applyAlignment="1" applyProtection="1">
      <alignment horizontal="center" vertical="center" wrapText="1"/>
      <protection/>
    </xf>
    <xf numFmtId="41" fontId="0" fillId="0" borderId="52" xfId="0" applyNumberFormat="1" applyFont="1" applyFill="1" applyBorder="1" applyAlignment="1" applyProtection="1">
      <alignment horizontal="center" vertical="center" wrapText="1"/>
      <protection/>
    </xf>
    <xf numFmtId="41" fontId="11" fillId="0" borderId="13" xfId="0" applyNumberFormat="1" applyFont="1" applyFill="1" applyBorder="1" applyAlignment="1" applyProtection="1">
      <alignment horizontal="center" vertical="center"/>
      <protection/>
    </xf>
    <xf numFmtId="41" fontId="11" fillId="0" borderId="13" xfId="0" applyNumberFormat="1" applyFont="1" applyFill="1" applyBorder="1" applyAlignment="1">
      <alignment horizontal="center" vertical="center"/>
    </xf>
    <xf numFmtId="41" fontId="11" fillId="0" borderId="17" xfId="0" applyNumberFormat="1" applyFont="1" applyFill="1" applyBorder="1" applyAlignment="1">
      <alignment horizontal="center" vertical="center"/>
    </xf>
    <xf numFmtId="41" fontId="0" fillId="0" borderId="53" xfId="0" applyNumberFormat="1" applyFont="1" applyFill="1" applyBorder="1" applyAlignment="1" applyProtection="1">
      <alignment horizontal="center" vertical="center"/>
      <protection/>
    </xf>
    <xf numFmtId="41" fontId="0" fillId="0" borderId="54" xfId="0" applyNumberFormat="1" applyFont="1" applyFill="1" applyBorder="1" applyAlignment="1" applyProtection="1">
      <alignment horizontal="center" vertical="center"/>
      <protection/>
    </xf>
    <xf numFmtId="41" fontId="0" fillId="0" borderId="51" xfId="0" applyNumberFormat="1" applyFont="1" applyFill="1" applyBorder="1" applyAlignment="1" applyProtection="1">
      <alignment horizontal="center" vertical="center"/>
      <protection/>
    </xf>
    <xf numFmtId="41" fontId="0" fillId="0" borderId="55" xfId="0" applyNumberFormat="1" applyFont="1" applyFill="1" applyBorder="1" applyAlignment="1" applyProtection="1">
      <alignment horizontal="center" vertical="center"/>
      <protection/>
    </xf>
    <xf numFmtId="41" fontId="0" fillId="0" borderId="56" xfId="0" applyNumberFormat="1" applyFont="1" applyFill="1" applyBorder="1" applyAlignment="1" applyProtection="1">
      <alignment horizontal="center" vertical="center"/>
      <protection/>
    </xf>
    <xf numFmtId="41" fontId="0" fillId="0" borderId="57" xfId="0" applyNumberFormat="1" applyFont="1" applyFill="1" applyBorder="1" applyAlignment="1" applyProtection="1">
      <alignment horizontal="center" vertical="center"/>
      <protection/>
    </xf>
    <xf numFmtId="41" fontId="0" fillId="0" borderId="20" xfId="0" applyNumberFormat="1" applyFont="1" applyFill="1" applyBorder="1" applyAlignment="1" applyProtection="1">
      <alignment horizontal="center" vertical="center"/>
      <protection/>
    </xf>
    <xf numFmtId="41" fontId="0" fillId="0" borderId="49" xfId="0" applyNumberFormat="1" applyFont="1" applyFill="1" applyBorder="1" applyAlignment="1" applyProtection="1">
      <alignment horizontal="center" vertical="center"/>
      <protection/>
    </xf>
    <xf numFmtId="41" fontId="0" fillId="0" borderId="58" xfId="0" applyNumberFormat="1" applyFont="1" applyFill="1" applyBorder="1" applyAlignment="1" applyProtection="1">
      <alignment horizontal="center" vertical="center" wrapText="1"/>
      <protection/>
    </xf>
    <xf numFmtId="41" fontId="0" fillId="0" borderId="59" xfId="0" applyNumberFormat="1" applyFont="1" applyFill="1" applyBorder="1" applyAlignment="1">
      <alignment horizontal="center" vertical="center" wrapText="1"/>
    </xf>
    <xf numFmtId="41" fontId="0" fillId="0" borderId="60" xfId="0" applyNumberFormat="1" applyFont="1" applyFill="1" applyBorder="1" applyAlignment="1">
      <alignment horizontal="center" vertical="center" wrapText="1"/>
    </xf>
    <xf numFmtId="41" fontId="9" fillId="0" borderId="0" xfId="0" applyNumberFormat="1" applyFont="1" applyFill="1" applyAlignment="1">
      <alignment horizontal="center" vertical="center"/>
    </xf>
    <xf numFmtId="41" fontId="0" fillId="0" borderId="33" xfId="0" applyNumberFormat="1" applyFont="1" applyFill="1" applyBorder="1" applyAlignment="1">
      <alignment horizontal="center" vertical="center"/>
    </xf>
    <xf numFmtId="41" fontId="0" fillId="0" borderId="0" xfId="0" applyNumberFormat="1" applyFont="1" applyFill="1" applyBorder="1" applyAlignment="1">
      <alignment horizontal="center" vertical="center"/>
    </xf>
    <xf numFmtId="41" fontId="0" fillId="0" borderId="41" xfId="0" applyNumberFormat="1" applyFont="1" applyFill="1" applyBorder="1" applyAlignment="1" applyProtection="1">
      <alignment horizontal="center" vertical="center" wrapText="1"/>
      <protection/>
    </xf>
    <xf numFmtId="41" fontId="0" fillId="0" borderId="10" xfId="0" applyNumberFormat="1" applyFont="1" applyFill="1" applyBorder="1" applyAlignment="1" applyProtection="1" quotePrefix="1">
      <alignment horizontal="center" vertical="center"/>
      <protection/>
    </xf>
    <xf numFmtId="41" fontId="0" fillId="0" borderId="0" xfId="0" applyNumberFormat="1" applyFont="1" applyFill="1" applyBorder="1" applyAlignment="1" applyProtection="1">
      <alignment horizontal="distributed" vertical="center"/>
      <protection/>
    </xf>
    <xf numFmtId="41" fontId="0" fillId="0" borderId="0" xfId="0" applyNumberFormat="1" applyFont="1" applyFill="1" applyBorder="1" applyAlignment="1">
      <alignment horizontal="distributed" vertical="center"/>
    </xf>
    <xf numFmtId="41" fontId="0" fillId="0" borderId="10" xfId="0" applyNumberFormat="1" applyFont="1" applyFill="1" applyBorder="1" applyAlignment="1" applyProtection="1">
      <alignment horizontal="center" vertical="center"/>
      <protection/>
    </xf>
    <xf numFmtId="41" fontId="0" fillId="0" borderId="15" xfId="0" applyNumberFormat="1" applyFont="1" applyFill="1" applyBorder="1" applyAlignment="1">
      <alignment horizontal="distributed" vertical="center"/>
    </xf>
    <xf numFmtId="41" fontId="13" fillId="0" borderId="0" xfId="0" applyNumberFormat="1" applyFont="1" applyFill="1" applyBorder="1" applyAlignment="1" applyProtection="1">
      <alignment horizontal="distributed" vertical="center"/>
      <protection/>
    </xf>
    <xf numFmtId="41" fontId="0" fillId="0" borderId="22" xfId="0" applyNumberFormat="1" applyFont="1" applyFill="1" applyBorder="1" applyAlignment="1">
      <alignment horizontal="center" vertical="center" wrapText="1"/>
    </xf>
    <xf numFmtId="41" fontId="0" fillId="0" borderId="22" xfId="0" applyNumberFormat="1" applyFont="1" applyFill="1" applyBorder="1" applyAlignment="1">
      <alignment horizontal="center" vertical="center"/>
    </xf>
    <xf numFmtId="41" fontId="0" fillId="0" borderId="50" xfId="0" applyNumberFormat="1" applyFont="1" applyFill="1" applyBorder="1" applyAlignment="1">
      <alignment horizontal="center" vertical="center" wrapText="1"/>
    </xf>
    <xf numFmtId="41" fontId="0" fillId="0" borderId="21" xfId="0" applyNumberFormat="1" applyFont="1" applyFill="1" applyBorder="1" applyAlignment="1">
      <alignment horizontal="center" vertical="center"/>
    </xf>
    <xf numFmtId="41" fontId="0" fillId="0" borderId="49" xfId="0" applyNumberFormat="1" applyFont="1" applyFill="1" applyBorder="1" applyAlignment="1">
      <alignment horizontal="center" vertical="center"/>
    </xf>
    <xf numFmtId="41" fontId="0" fillId="0" borderId="0"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11" fillId="0" borderId="0" xfId="0" applyNumberFormat="1" applyFont="1" applyFill="1" applyBorder="1" applyAlignment="1">
      <alignment horizontal="center" vertical="center"/>
    </xf>
    <xf numFmtId="41" fontId="11" fillId="0" borderId="10" xfId="0" applyNumberFormat="1" applyFont="1" applyFill="1" applyBorder="1" applyAlignment="1">
      <alignment horizontal="center" vertical="center"/>
    </xf>
    <xf numFmtId="41" fontId="0" fillId="0" borderId="13" xfId="0" applyNumberFormat="1" applyFont="1" applyFill="1" applyBorder="1" applyAlignment="1">
      <alignment horizontal="center" vertical="center"/>
    </xf>
    <xf numFmtId="41" fontId="0" fillId="0" borderId="17" xfId="0" applyNumberFormat="1" applyFont="1" applyFill="1" applyBorder="1" applyAlignment="1">
      <alignment horizontal="center" vertical="center"/>
    </xf>
    <xf numFmtId="41" fontId="0" fillId="0" borderId="58" xfId="0" applyNumberFormat="1" applyFont="1" applyFill="1" applyBorder="1" applyAlignment="1">
      <alignment horizontal="center" vertical="center" wrapText="1"/>
    </xf>
    <xf numFmtId="41" fontId="0" fillId="0" borderId="47" xfId="0" applyNumberFormat="1" applyFont="1" applyFill="1" applyBorder="1" applyAlignment="1">
      <alignment horizontal="center" vertical="center"/>
    </xf>
    <xf numFmtId="41" fontId="0" fillId="0" borderId="61" xfId="0" applyNumberFormat="1" applyFont="1" applyFill="1" applyBorder="1" applyAlignment="1">
      <alignment horizontal="center" vertical="center"/>
    </xf>
    <xf numFmtId="0" fontId="0" fillId="0" borderId="0"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quotePrefix="1">
      <alignment horizontal="center" vertical="center"/>
      <protection/>
    </xf>
    <xf numFmtId="0" fontId="0" fillId="0" borderId="10" xfId="0" applyFont="1" applyFill="1" applyBorder="1" applyAlignment="1" applyProtection="1" quotePrefix="1">
      <alignment horizontal="center" vertical="center"/>
      <protection/>
    </xf>
    <xf numFmtId="0" fontId="11" fillId="0" borderId="0" xfId="0" applyFont="1" applyFill="1" applyBorder="1" applyAlignment="1" applyProtection="1" quotePrefix="1">
      <alignment horizontal="center" vertical="center"/>
      <protection/>
    </xf>
    <xf numFmtId="0" fontId="0" fillId="0" borderId="42"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0"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50"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35" xfId="0" applyFont="1" applyFill="1" applyBorder="1" applyAlignment="1" applyProtection="1">
      <alignment horizontal="distributed" vertical="center"/>
      <protection/>
    </xf>
    <xf numFmtId="0" fontId="0" fillId="0" borderId="4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11" fillId="0" borderId="35" xfId="0" applyFont="1" applyFill="1" applyBorder="1" applyAlignment="1">
      <alignment horizontal="center" vertical="center"/>
    </xf>
    <xf numFmtId="0" fontId="0" fillId="0" borderId="15" xfId="0" applyFont="1" applyFill="1" applyBorder="1" applyAlignment="1" applyProtection="1">
      <alignment horizontal="distributed" vertical="center"/>
      <protection/>
    </xf>
    <xf numFmtId="0" fontId="0" fillId="0" borderId="15"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17" xfId="0" applyFont="1" applyFill="1" applyBorder="1" applyAlignment="1">
      <alignment horizontal="center" vertical="center"/>
    </xf>
    <xf numFmtId="0" fontId="0" fillId="0" borderId="19"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11" xfId="0" applyFont="1" applyFill="1" applyBorder="1" applyAlignment="1">
      <alignment horizontal="center" vertical="center"/>
    </xf>
    <xf numFmtId="0" fontId="11" fillId="0" borderId="13" xfId="0" applyFont="1" applyFill="1" applyBorder="1" applyAlignment="1" applyProtection="1">
      <alignment horizontal="distributed" vertical="center"/>
      <protection/>
    </xf>
    <xf numFmtId="0" fontId="11" fillId="0" borderId="13" xfId="0" applyFont="1" applyFill="1" applyBorder="1" applyAlignment="1">
      <alignment horizontal="distributed" vertical="center"/>
    </xf>
    <xf numFmtId="0" fontId="11" fillId="0" borderId="17" xfId="0" applyFont="1" applyFill="1" applyBorder="1" applyAlignment="1">
      <alignment horizontal="distributed" vertical="center"/>
    </xf>
    <xf numFmtId="0" fontId="0" fillId="0" borderId="32" xfId="0" applyFont="1" applyFill="1" applyBorder="1" applyAlignment="1" applyProtection="1">
      <alignment horizontal="center" vertical="center"/>
      <protection/>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3" xfId="0" applyFont="1" applyFill="1" applyBorder="1" applyAlignment="1" applyProtection="1">
      <alignment horizontal="center" vertical="center"/>
      <protection/>
    </xf>
    <xf numFmtId="0" fontId="0" fillId="0" borderId="3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50" xfId="0" applyFont="1" applyFill="1" applyBorder="1" applyAlignment="1" applyProtection="1">
      <alignment horizontal="center" vertical="center" wrapText="1"/>
      <protection/>
    </xf>
    <xf numFmtId="0" fontId="0" fillId="0" borderId="42" xfId="0" applyFont="1" applyFill="1" applyBorder="1" applyAlignment="1">
      <alignment horizontal="center" vertical="center" wrapText="1"/>
    </xf>
    <xf numFmtId="0" fontId="0" fillId="0" borderId="38" xfId="0" applyFont="1" applyFill="1" applyBorder="1" applyAlignment="1" applyProtection="1">
      <alignment horizontal="center" vertical="center"/>
      <protection/>
    </xf>
    <xf numFmtId="0" fontId="0" fillId="0" borderId="36" xfId="0" applyFont="1" applyFill="1" applyBorder="1" applyAlignment="1">
      <alignment horizontal="center" vertical="center"/>
    </xf>
    <xf numFmtId="0" fontId="0" fillId="0" borderId="2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62" xfId="0" applyFont="1" applyFill="1" applyBorder="1" applyAlignment="1" applyProtection="1">
      <alignment horizontal="center" vertical="center"/>
      <protection/>
    </xf>
    <xf numFmtId="0" fontId="0" fillId="0" borderId="63"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8" xfId="0" applyFont="1" applyFill="1" applyBorder="1" applyAlignment="1" applyProtection="1">
      <alignment horizontal="center" vertical="center"/>
      <protection/>
    </xf>
    <xf numFmtId="0" fontId="0" fillId="0" borderId="3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9" xfId="0" applyFont="1" applyFill="1" applyBorder="1" applyAlignment="1" applyProtection="1">
      <alignment horizontal="center" vertical="center"/>
      <protection/>
    </xf>
    <xf numFmtId="0" fontId="0" fillId="0" borderId="62" xfId="0" applyFont="1" applyFill="1" applyBorder="1" applyAlignment="1" applyProtection="1">
      <alignment horizontal="center" vertical="center"/>
      <protection/>
    </xf>
    <xf numFmtId="0" fontId="0" fillId="0" borderId="63" xfId="0" applyFont="1" applyFill="1" applyBorder="1" applyAlignment="1" applyProtection="1">
      <alignment horizontal="center" vertical="center"/>
      <protection/>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11" fillId="0" borderId="0" xfId="0" applyFont="1" applyFill="1" applyBorder="1" applyAlignment="1" applyProtection="1">
      <alignment horizontal="distributed" vertical="center"/>
      <protection/>
    </xf>
    <xf numFmtId="0" fontId="11" fillId="0" borderId="10" xfId="0" applyFont="1" applyFill="1" applyBorder="1" applyAlignment="1" applyProtection="1">
      <alignment horizontal="distributed" vertical="center"/>
      <protection/>
    </xf>
    <xf numFmtId="41" fontId="11" fillId="0" borderId="0" xfId="0" applyNumberFormat="1" applyFont="1" applyFill="1" applyBorder="1" applyAlignment="1" applyProtection="1">
      <alignment horizontal="distributed" vertical="center"/>
      <protection/>
    </xf>
    <xf numFmtId="41" fontId="0" fillId="0" borderId="17" xfId="0" applyNumberFormat="1" applyFont="1" applyFill="1" applyBorder="1" applyAlignment="1" applyProtection="1">
      <alignment horizontal="center" vertical="center"/>
      <protection/>
    </xf>
    <xf numFmtId="41" fontId="0" fillId="0" borderId="15" xfId="0" applyNumberFormat="1" applyFont="1" applyFill="1" applyBorder="1" applyAlignment="1" applyProtection="1">
      <alignment horizontal="center" vertical="center"/>
      <protection/>
    </xf>
    <xf numFmtId="41" fontId="0" fillId="0" borderId="11" xfId="0" applyNumberFormat="1" applyFont="1" applyFill="1" applyBorder="1" applyAlignment="1" applyProtection="1">
      <alignment horizontal="center" vertical="center"/>
      <protection/>
    </xf>
    <xf numFmtId="41" fontId="0" fillId="0" borderId="42" xfId="0" applyNumberFormat="1" applyFont="1" applyFill="1" applyBorder="1" applyAlignment="1" applyProtection="1">
      <alignment horizontal="center" vertical="center"/>
      <protection/>
    </xf>
    <xf numFmtId="41" fontId="0" fillId="0" borderId="41" xfId="0" applyNumberFormat="1" applyFont="1" applyFill="1" applyBorder="1" applyAlignment="1" applyProtection="1">
      <alignment horizontal="center" vertical="center"/>
      <protection/>
    </xf>
    <xf numFmtId="41" fontId="0" fillId="0" borderId="36" xfId="0" applyNumberFormat="1" applyFont="1" applyFill="1" applyBorder="1" applyAlignment="1" applyProtection="1">
      <alignment horizontal="center" vertical="center"/>
      <protection/>
    </xf>
    <xf numFmtId="41" fontId="0" fillId="0" borderId="17" xfId="0" applyNumberFormat="1" applyFont="1" applyFill="1" applyBorder="1" applyAlignment="1" applyProtection="1">
      <alignment horizontal="center" vertical="center" wrapText="1"/>
      <protection/>
    </xf>
    <xf numFmtId="41" fontId="0" fillId="0" borderId="14" xfId="0" applyNumberFormat="1" applyFont="1" applyFill="1" applyBorder="1" applyAlignment="1" applyProtection="1">
      <alignment horizontal="center" vertical="center" wrapText="1"/>
      <protection/>
    </xf>
    <xf numFmtId="41" fontId="0" fillId="0" borderId="10" xfId="0" applyNumberFormat="1" applyFont="1" applyFill="1" applyBorder="1" applyAlignment="1" applyProtection="1">
      <alignment horizontal="center" vertical="center" wrapText="1"/>
      <protection/>
    </xf>
    <xf numFmtId="41" fontId="0" fillId="0" borderId="11" xfId="0" applyNumberFormat="1" applyFont="1" applyFill="1" applyBorder="1" applyAlignment="1">
      <alignment horizontal="center" vertical="center" wrapText="1"/>
    </xf>
    <xf numFmtId="41" fontId="0" fillId="0" borderId="32" xfId="0" applyNumberFormat="1" applyFont="1" applyFill="1" applyBorder="1" applyAlignment="1" applyProtection="1">
      <alignment horizontal="center" vertical="center"/>
      <protection/>
    </xf>
    <xf numFmtId="41" fontId="0" fillId="0" borderId="38" xfId="0" applyNumberFormat="1" applyFont="1" applyFill="1" applyBorder="1" applyAlignment="1" applyProtection="1">
      <alignment horizontal="center" vertical="center"/>
      <protection/>
    </xf>
    <xf numFmtId="41" fontId="0" fillId="0" borderId="32" xfId="0" applyNumberFormat="1" applyFont="1" applyFill="1" applyBorder="1" applyAlignment="1" applyProtection="1">
      <alignment horizontal="center" vertical="center"/>
      <protection/>
    </xf>
    <xf numFmtId="41" fontId="0" fillId="0" borderId="38" xfId="0" applyNumberFormat="1" applyFont="1" applyFill="1" applyBorder="1" applyAlignment="1" applyProtection="1">
      <alignment horizontal="center" vertical="center"/>
      <protection/>
    </xf>
    <xf numFmtId="41" fontId="0" fillId="0" borderId="33" xfId="0" applyNumberFormat="1" applyFont="1" applyFill="1" applyBorder="1" applyAlignment="1" applyProtection="1">
      <alignment horizontal="center" vertical="center"/>
      <protection/>
    </xf>
    <xf numFmtId="41" fontId="0" fillId="0" borderId="19" xfId="0" applyNumberFormat="1" applyFont="1" applyFill="1" applyBorder="1" applyAlignment="1" applyProtection="1">
      <alignment horizontal="center" vertical="center"/>
      <protection/>
    </xf>
    <xf numFmtId="41" fontId="11" fillId="0" borderId="17" xfId="0" applyNumberFormat="1" applyFont="1" applyFill="1" applyBorder="1" applyAlignment="1" applyProtection="1">
      <alignment horizontal="center" vertical="center"/>
      <protection/>
    </xf>
    <xf numFmtId="41" fontId="11" fillId="0" borderId="10" xfId="0" applyNumberFormat="1" applyFont="1" applyFill="1" applyBorder="1" applyAlignment="1">
      <alignment horizontal="distributed" vertical="center"/>
    </xf>
    <xf numFmtId="41" fontId="11" fillId="0" borderId="15" xfId="0" applyNumberFormat="1" applyFont="1" applyFill="1" applyBorder="1" applyAlignment="1" applyProtection="1">
      <alignment horizontal="distributed" vertical="center"/>
      <protection/>
    </xf>
    <xf numFmtId="41" fontId="11" fillId="0" borderId="11" xfId="0" applyNumberFormat="1" applyFont="1" applyFill="1" applyBorder="1" applyAlignment="1">
      <alignment horizontal="distributed" vertical="center"/>
    </xf>
    <xf numFmtId="41" fontId="0" fillId="0" borderId="13" xfId="0" applyNumberFormat="1" applyFont="1" applyFill="1" applyBorder="1" applyAlignment="1" applyProtection="1">
      <alignment horizontal="center" vertical="center" wrapText="1"/>
      <protection/>
    </xf>
    <xf numFmtId="41" fontId="0" fillId="0" borderId="0" xfId="0" applyNumberFormat="1" applyFont="1" applyFill="1" applyBorder="1" applyAlignment="1" applyProtection="1">
      <alignment horizontal="center" vertical="center" wrapText="1"/>
      <protection/>
    </xf>
    <xf numFmtId="41" fontId="0" fillId="0" borderId="15" xfId="0" applyNumberFormat="1" applyFont="1" applyFill="1" applyBorder="1" applyAlignment="1">
      <alignment horizontal="center" vertical="center" wrapText="1"/>
    </xf>
    <xf numFmtId="41" fontId="15" fillId="0" borderId="0" xfId="0" applyNumberFormat="1" applyFont="1" applyFill="1" applyBorder="1" applyAlignment="1" applyProtection="1">
      <alignment horizontal="distributed" vertical="center" wrapText="1"/>
      <protection/>
    </xf>
    <xf numFmtId="41" fontId="15" fillId="0" borderId="10" xfId="0" applyNumberFormat="1" applyFont="1" applyFill="1" applyBorder="1" applyAlignment="1" applyProtection="1">
      <alignment horizontal="distributed" vertical="center" wrapText="1"/>
      <protection/>
    </xf>
    <xf numFmtId="0" fontId="1" fillId="0" borderId="10" xfId="0" applyFont="1" applyFill="1" applyBorder="1" applyAlignment="1">
      <alignment horizontal="distributed" vertical="center"/>
    </xf>
    <xf numFmtId="0" fontId="1" fillId="0" borderId="0" xfId="0" applyFont="1" applyFill="1" applyAlignment="1">
      <alignment horizontal="distributed" vertical="center"/>
    </xf>
    <xf numFmtId="0" fontId="0" fillId="0" borderId="16" xfId="0" applyFont="1" applyFill="1" applyBorder="1" applyAlignment="1">
      <alignment horizontal="center" vertical="center"/>
    </xf>
    <xf numFmtId="0" fontId="12" fillId="0" borderId="0"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0" fontId="0" fillId="0" borderId="13" xfId="0" applyFont="1" applyFill="1" applyBorder="1" applyAlignment="1" applyProtection="1">
      <alignment horizontal="distributed" vertical="center"/>
      <protection/>
    </xf>
    <xf numFmtId="0" fontId="0" fillId="0" borderId="17" xfId="0" applyFont="1" applyFill="1" applyBorder="1" applyAlignment="1">
      <alignment horizontal="distributed" vertical="center"/>
    </xf>
    <xf numFmtId="0" fontId="0" fillId="0" borderId="11" xfId="0"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８０８０Ｒ" xfId="61"/>
    <cellStyle name="Followed Hyperlink" xfId="62"/>
    <cellStyle name="未定義" xfId="63"/>
    <cellStyle name="良い" xfId="64"/>
  </cellStyles>
  <dxfs count="2">
    <dxf>
      <font>
        <b val="0"/>
        <i val="0"/>
        <color indexed="8"/>
      </font>
      <border>
        <left style="thin">
          <color indexed="8"/>
        </left>
      </border>
    </dxf>
    <dxf>
      <font>
        <b val="0"/>
        <i val="0"/>
        <color rgb="FF000000"/>
      </font>
      <border>
        <left style="thin">
          <color rgb="FF000000"/>
        </lef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0</xdr:colOff>
      <xdr:row>60</xdr:row>
      <xdr:rowOff>104775</xdr:rowOff>
    </xdr:to>
    <xdr:sp>
      <xdr:nvSpPr>
        <xdr:cNvPr id="1" name="Line 1"/>
        <xdr:cNvSpPr>
          <a:spLocks/>
        </xdr:cNvSpPr>
      </xdr:nvSpPr>
      <xdr:spPr>
        <a:xfrm>
          <a:off x="0" y="11191875"/>
          <a:ext cx="0" cy="19050"/>
        </a:xfrm>
        <a:prstGeom prst="line">
          <a:avLst/>
        </a:prstGeom>
        <a:noFill/>
        <a:ln w="38100" cmpd="dbl">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S44"/>
  <sheetViews>
    <sheetView zoomScalePageLayoutView="0" workbookViewId="0" topLeftCell="A1">
      <selection activeCell="A1" sqref="A1"/>
    </sheetView>
  </sheetViews>
  <sheetFormatPr defaultColWidth="10.59765625" defaultRowHeight="15"/>
  <cols>
    <col min="1" max="1" width="2.59765625" style="2" customWidth="1"/>
    <col min="2" max="2" width="11.59765625" style="2" customWidth="1"/>
    <col min="3" max="4" width="9.59765625" style="2" customWidth="1"/>
    <col min="5" max="5" width="15.3984375" style="2" customWidth="1"/>
    <col min="6" max="12" width="9.59765625" style="2" customWidth="1"/>
    <col min="13" max="13" width="11.09765625" style="2" customWidth="1"/>
    <col min="14" max="19" width="9.59765625" style="2" customWidth="1"/>
    <col min="20" max="16384" width="10.59765625" style="2" customWidth="1"/>
  </cols>
  <sheetData>
    <row r="1" spans="1:19" s="62" customFormat="1" ht="19.5" customHeight="1">
      <c r="A1" s="11" t="s">
        <v>167</v>
      </c>
      <c r="D1" s="86"/>
      <c r="E1" s="86"/>
      <c r="S1" s="12" t="s">
        <v>168</v>
      </c>
    </row>
    <row r="2" spans="1:19" s="154" customFormat="1" ht="24.75" customHeight="1">
      <c r="A2" s="349" t="s">
        <v>158</v>
      </c>
      <c r="B2" s="349"/>
      <c r="C2" s="349"/>
      <c r="D2" s="349"/>
      <c r="E2" s="349"/>
      <c r="F2" s="349"/>
      <c r="G2" s="349"/>
      <c r="H2" s="349"/>
      <c r="I2" s="349"/>
      <c r="J2" s="349"/>
      <c r="K2" s="349"/>
      <c r="L2" s="349"/>
      <c r="M2" s="349"/>
      <c r="N2" s="349"/>
      <c r="O2" s="349"/>
      <c r="P2" s="349"/>
      <c r="Q2" s="349"/>
      <c r="R2" s="349"/>
      <c r="S2" s="349"/>
    </row>
    <row r="3" spans="1:19" s="62" customFormat="1" ht="19.5" customHeight="1">
      <c r="A3" s="350" t="s">
        <v>219</v>
      </c>
      <c r="B3" s="350"/>
      <c r="C3" s="350"/>
      <c r="D3" s="350"/>
      <c r="E3" s="350"/>
      <c r="F3" s="350"/>
      <c r="G3" s="350"/>
      <c r="H3" s="350"/>
      <c r="I3" s="350"/>
      <c r="J3" s="350"/>
      <c r="K3" s="350"/>
      <c r="L3" s="350"/>
      <c r="M3" s="350"/>
      <c r="N3" s="350"/>
      <c r="O3" s="350"/>
      <c r="P3" s="350"/>
      <c r="Q3" s="350"/>
      <c r="R3" s="350"/>
      <c r="S3" s="350"/>
    </row>
    <row r="4" spans="2:19" s="62" customFormat="1" ht="19.5" customHeight="1">
      <c r="B4" s="116" t="s">
        <v>159</v>
      </c>
      <c r="D4" s="78"/>
      <c r="E4" s="78"/>
      <c r="F4" s="116" t="s">
        <v>160</v>
      </c>
      <c r="G4" s="78"/>
      <c r="H4" s="78"/>
      <c r="I4" s="78"/>
      <c r="J4" s="78"/>
      <c r="K4" s="78"/>
      <c r="L4" s="78"/>
      <c r="M4" s="78"/>
      <c r="N4" s="116" t="s">
        <v>210</v>
      </c>
      <c r="O4" s="78"/>
      <c r="P4" s="78"/>
      <c r="Q4" s="78"/>
      <c r="R4" s="78"/>
      <c r="S4" s="78"/>
    </row>
    <row r="5" spans="2:19" s="62" customFormat="1" ht="18" customHeight="1" thickBot="1">
      <c r="B5" s="78"/>
      <c r="C5" s="78"/>
      <c r="D5" s="78"/>
      <c r="E5" s="78"/>
      <c r="F5" s="78"/>
      <c r="G5" s="78"/>
      <c r="H5" s="78"/>
      <c r="I5" s="78"/>
      <c r="J5" s="78"/>
      <c r="K5" s="78"/>
      <c r="L5" s="78"/>
      <c r="M5" s="78"/>
      <c r="N5" s="78"/>
      <c r="O5" s="78"/>
      <c r="P5" s="78"/>
      <c r="Q5" s="78"/>
      <c r="R5" s="78"/>
      <c r="S5" s="111" t="s">
        <v>169</v>
      </c>
    </row>
    <row r="6" spans="1:19" s="62" customFormat="1" ht="21.75" customHeight="1">
      <c r="A6" s="336" t="s">
        <v>211</v>
      </c>
      <c r="B6" s="337"/>
      <c r="C6" s="358" t="s">
        <v>170</v>
      </c>
      <c r="D6" s="344" t="s">
        <v>171</v>
      </c>
      <c r="E6" s="345"/>
      <c r="F6" s="155"/>
      <c r="G6" s="156"/>
      <c r="H6" s="351" t="s">
        <v>172</v>
      </c>
      <c r="I6" s="352"/>
      <c r="J6" s="352"/>
      <c r="K6" s="352"/>
      <c r="L6" s="352"/>
      <c r="M6" s="353"/>
      <c r="N6" s="140"/>
      <c r="O6" s="140"/>
      <c r="P6" s="140"/>
      <c r="Q6" s="140"/>
      <c r="R6" s="346" t="s">
        <v>173</v>
      </c>
      <c r="S6" s="157"/>
    </row>
    <row r="7" spans="1:19" s="62" customFormat="1" ht="21.75" customHeight="1">
      <c r="A7" s="338"/>
      <c r="B7" s="339"/>
      <c r="C7" s="359"/>
      <c r="D7" s="340" t="s">
        <v>174</v>
      </c>
      <c r="E7" s="342" t="s">
        <v>175</v>
      </c>
      <c r="F7" s="158" t="s">
        <v>176</v>
      </c>
      <c r="G7" s="112" t="s">
        <v>177</v>
      </c>
      <c r="H7" s="340" t="s">
        <v>178</v>
      </c>
      <c r="I7" s="340" t="s">
        <v>179</v>
      </c>
      <c r="J7" s="354" t="s">
        <v>180</v>
      </c>
      <c r="K7" s="354" t="s">
        <v>181</v>
      </c>
      <c r="L7" s="354" t="s">
        <v>182</v>
      </c>
      <c r="M7" s="356" t="s">
        <v>183</v>
      </c>
      <c r="N7" s="112" t="s">
        <v>176</v>
      </c>
      <c r="O7" s="112" t="s">
        <v>212</v>
      </c>
      <c r="P7" s="112" t="s">
        <v>213</v>
      </c>
      <c r="Q7" s="112" t="s">
        <v>214</v>
      </c>
      <c r="R7" s="347"/>
      <c r="S7" s="150" t="s">
        <v>184</v>
      </c>
    </row>
    <row r="8" spans="1:19" s="62" customFormat="1" ht="21.75" customHeight="1">
      <c r="A8" s="338"/>
      <c r="B8" s="339"/>
      <c r="C8" s="355"/>
      <c r="D8" s="341"/>
      <c r="E8" s="343"/>
      <c r="F8" s="159"/>
      <c r="G8" s="143"/>
      <c r="H8" s="341"/>
      <c r="I8" s="341"/>
      <c r="J8" s="355"/>
      <c r="K8" s="355"/>
      <c r="L8" s="355"/>
      <c r="M8" s="357"/>
      <c r="N8" s="143"/>
      <c r="O8" s="143"/>
      <c r="P8" s="143"/>
      <c r="Q8" s="143"/>
      <c r="R8" s="348"/>
      <c r="S8" s="160"/>
    </row>
    <row r="9" spans="1:19" s="62" customFormat="1" ht="21.75" customHeight="1">
      <c r="A9" s="110"/>
      <c r="B9" s="142"/>
      <c r="C9" s="161"/>
      <c r="D9" s="114" t="s">
        <v>185</v>
      </c>
      <c r="E9" s="114" t="s">
        <v>186</v>
      </c>
      <c r="F9" s="110"/>
      <c r="G9" s="110"/>
      <c r="H9" s="110"/>
      <c r="I9" s="110"/>
      <c r="J9" s="110"/>
      <c r="K9" s="110"/>
      <c r="L9" s="110"/>
      <c r="M9" s="110"/>
      <c r="N9" s="110"/>
      <c r="O9" s="110"/>
      <c r="P9" s="110"/>
      <c r="Q9" s="110"/>
      <c r="R9" s="110"/>
      <c r="S9" s="110"/>
    </row>
    <row r="10" spans="1:19" s="62" customFormat="1" ht="21.75" customHeight="1">
      <c r="A10" s="332" t="s">
        <v>218</v>
      </c>
      <c r="B10" s="333"/>
      <c r="C10" s="271">
        <v>2439</v>
      </c>
      <c r="D10" s="272">
        <v>2415</v>
      </c>
      <c r="E10" s="273">
        <v>19489.61</v>
      </c>
      <c r="F10" s="272">
        <f>SUM(G10:H10)</f>
        <v>2439</v>
      </c>
      <c r="G10" s="272">
        <v>2290</v>
      </c>
      <c r="H10" s="272">
        <f>SUM(I10:M10)</f>
        <v>149</v>
      </c>
      <c r="I10" s="272">
        <v>64</v>
      </c>
      <c r="J10" s="274" t="s">
        <v>188</v>
      </c>
      <c r="K10" s="272">
        <v>4</v>
      </c>
      <c r="L10" s="272">
        <v>75</v>
      </c>
      <c r="M10" s="272">
        <v>6</v>
      </c>
      <c r="N10" s="274">
        <f>SUM(O10:S10)</f>
        <v>2439</v>
      </c>
      <c r="O10" s="274">
        <v>42</v>
      </c>
      <c r="P10" s="274">
        <v>1230</v>
      </c>
      <c r="Q10" s="274">
        <v>748</v>
      </c>
      <c r="R10" s="274">
        <v>364</v>
      </c>
      <c r="S10" s="274">
        <v>55</v>
      </c>
    </row>
    <row r="11" spans="1:19" s="62" customFormat="1" ht="21.75" customHeight="1">
      <c r="A11" s="332" t="s">
        <v>161</v>
      </c>
      <c r="B11" s="333"/>
      <c r="C11" s="271">
        <v>2442</v>
      </c>
      <c r="D11" s="272">
        <v>1852</v>
      </c>
      <c r="E11" s="273">
        <v>15830.97</v>
      </c>
      <c r="F11" s="272">
        <f>SUM(G11:H11)</f>
        <v>2442</v>
      </c>
      <c r="G11" s="272">
        <v>2307</v>
      </c>
      <c r="H11" s="272">
        <f>SUM(I11:M11)</f>
        <v>135</v>
      </c>
      <c r="I11" s="272">
        <v>71</v>
      </c>
      <c r="J11" s="274" t="s">
        <v>188</v>
      </c>
      <c r="K11" s="272">
        <v>4</v>
      </c>
      <c r="L11" s="272">
        <v>55</v>
      </c>
      <c r="M11" s="272">
        <v>5</v>
      </c>
      <c r="N11" s="274">
        <f>SUM(O11:S11)</f>
        <v>2442</v>
      </c>
      <c r="O11" s="274" t="s">
        <v>187</v>
      </c>
      <c r="P11" s="274">
        <v>396</v>
      </c>
      <c r="Q11" s="274">
        <v>687</v>
      </c>
      <c r="R11" s="274">
        <v>830</v>
      </c>
      <c r="S11" s="274">
        <v>529</v>
      </c>
    </row>
    <row r="12" spans="1:19" s="62" customFormat="1" ht="21.75" customHeight="1">
      <c r="A12" s="332" t="s">
        <v>162</v>
      </c>
      <c r="B12" s="333"/>
      <c r="C12" s="271">
        <v>2388</v>
      </c>
      <c r="D12" s="272">
        <v>2109</v>
      </c>
      <c r="E12" s="273">
        <v>15679.9</v>
      </c>
      <c r="F12" s="272">
        <f>SUM(G12:H12)</f>
        <v>2388</v>
      </c>
      <c r="G12" s="272">
        <v>2246</v>
      </c>
      <c r="H12" s="272">
        <f>SUM(I12:M12)</f>
        <v>142</v>
      </c>
      <c r="I12" s="272">
        <v>64</v>
      </c>
      <c r="J12" s="274" t="s">
        <v>188</v>
      </c>
      <c r="K12" s="272">
        <v>3</v>
      </c>
      <c r="L12" s="272">
        <v>69</v>
      </c>
      <c r="M12" s="272">
        <v>6</v>
      </c>
      <c r="N12" s="274">
        <f>SUM(O12:S12)</f>
        <v>2388</v>
      </c>
      <c r="O12" s="274">
        <v>29</v>
      </c>
      <c r="P12" s="272">
        <v>1012</v>
      </c>
      <c r="Q12" s="272">
        <v>787</v>
      </c>
      <c r="R12" s="272">
        <v>446</v>
      </c>
      <c r="S12" s="272">
        <v>114</v>
      </c>
    </row>
    <row r="13" spans="1:19" s="62" customFormat="1" ht="21.75" customHeight="1">
      <c r="A13" s="332" t="s">
        <v>163</v>
      </c>
      <c r="B13" s="333"/>
      <c r="C13" s="271">
        <v>2255</v>
      </c>
      <c r="D13" s="272">
        <v>2048</v>
      </c>
      <c r="E13" s="273">
        <v>15023.34</v>
      </c>
      <c r="F13" s="272">
        <f>SUM(G13:H13)</f>
        <v>2255</v>
      </c>
      <c r="G13" s="272">
        <v>2121</v>
      </c>
      <c r="H13" s="272">
        <f>SUM(I13:M13)</f>
        <v>134</v>
      </c>
      <c r="I13" s="272">
        <v>63</v>
      </c>
      <c r="J13" s="274" t="s">
        <v>188</v>
      </c>
      <c r="K13" s="272">
        <v>3</v>
      </c>
      <c r="L13" s="272">
        <v>63</v>
      </c>
      <c r="M13" s="272">
        <v>5</v>
      </c>
      <c r="N13" s="274">
        <f>SUM(O13:S13)</f>
        <v>2255</v>
      </c>
      <c r="O13" s="274">
        <v>23</v>
      </c>
      <c r="P13" s="272">
        <v>1007</v>
      </c>
      <c r="Q13" s="272">
        <v>718</v>
      </c>
      <c r="R13" s="272">
        <v>406</v>
      </c>
      <c r="S13" s="272">
        <v>101</v>
      </c>
    </row>
    <row r="14" spans="1:19" ht="21.75" customHeight="1">
      <c r="A14" s="334" t="s">
        <v>164</v>
      </c>
      <c r="B14" s="335"/>
      <c r="C14" s="248">
        <f>SUM(C16:C36)</f>
        <v>2181</v>
      </c>
      <c r="D14" s="248">
        <f aca="true" t="shared" si="0" ref="D14:S14">SUM(D16:D36)</f>
        <v>1971</v>
      </c>
      <c r="E14" s="282">
        <f t="shared" si="0"/>
        <v>14863.44</v>
      </c>
      <c r="F14" s="248">
        <f t="shared" si="0"/>
        <v>2181</v>
      </c>
      <c r="G14" s="248">
        <f t="shared" si="0"/>
        <v>2054</v>
      </c>
      <c r="H14" s="248">
        <f t="shared" si="0"/>
        <v>127</v>
      </c>
      <c r="I14" s="248">
        <f t="shared" si="0"/>
        <v>66</v>
      </c>
      <c r="J14" s="248">
        <f t="shared" si="0"/>
        <v>0</v>
      </c>
      <c r="K14" s="248">
        <f t="shared" si="0"/>
        <v>3</v>
      </c>
      <c r="L14" s="248">
        <f t="shared" si="0"/>
        <v>54</v>
      </c>
      <c r="M14" s="248">
        <f t="shared" si="0"/>
        <v>4</v>
      </c>
      <c r="N14" s="248">
        <f t="shared" si="0"/>
        <v>2181</v>
      </c>
      <c r="O14" s="248">
        <f t="shared" si="0"/>
        <v>23</v>
      </c>
      <c r="P14" s="248">
        <f t="shared" si="0"/>
        <v>978</v>
      </c>
      <c r="Q14" s="248">
        <f t="shared" si="0"/>
        <v>728</v>
      </c>
      <c r="R14" s="248">
        <f t="shared" si="0"/>
        <v>403</v>
      </c>
      <c r="S14" s="248">
        <f t="shared" si="0"/>
        <v>49</v>
      </c>
    </row>
    <row r="15" spans="1:19" ht="21.75" customHeight="1">
      <c r="A15" s="7"/>
      <c r="B15" s="8"/>
      <c r="C15" s="275"/>
      <c r="D15" s="275"/>
      <c r="E15" s="276"/>
      <c r="F15" s="275"/>
      <c r="G15" s="275"/>
      <c r="H15" s="275"/>
      <c r="I15" s="275"/>
      <c r="J15" s="275"/>
      <c r="K15" s="275"/>
      <c r="L15" s="275"/>
      <c r="M15" s="275"/>
      <c r="N15" s="275"/>
      <c r="O15" s="275"/>
      <c r="P15" s="275"/>
      <c r="Q15" s="275"/>
      <c r="R15" s="275"/>
      <c r="S15" s="275"/>
    </row>
    <row r="16" spans="1:19" ht="21.75" customHeight="1">
      <c r="A16" s="326" t="s">
        <v>189</v>
      </c>
      <c r="B16" s="327"/>
      <c r="C16" s="274">
        <v>9</v>
      </c>
      <c r="D16" s="274">
        <v>0</v>
      </c>
      <c r="E16" s="273">
        <v>0</v>
      </c>
      <c r="F16" s="272">
        <f>SUM(G16:H16)</f>
        <v>9</v>
      </c>
      <c r="G16" s="274">
        <v>9</v>
      </c>
      <c r="H16" s="272">
        <f>SUM(I16:M16)</f>
        <v>0</v>
      </c>
      <c r="I16" s="274">
        <v>0</v>
      </c>
      <c r="J16" s="274">
        <v>0</v>
      </c>
      <c r="K16" s="274">
        <v>0</v>
      </c>
      <c r="L16" s="274">
        <v>0</v>
      </c>
      <c r="M16" s="274">
        <v>0</v>
      </c>
      <c r="N16" s="274">
        <f>SUM(O16:S16)</f>
        <v>9</v>
      </c>
      <c r="O16" s="274">
        <v>0</v>
      </c>
      <c r="P16" s="274">
        <v>9</v>
      </c>
      <c r="Q16" s="274">
        <v>0</v>
      </c>
      <c r="R16" s="274">
        <v>0</v>
      </c>
      <c r="S16" s="274">
        <v>0</v>
      </c>
    </row>
    <row r="17" spans="1:19" ht="21.75" customHeight="1">
      <c r="A17" s="326" t="s">
        <v>190</v>
      </c>
      <c r="B17" s="327"/>
      <c r="C17" s="274">
        <v>1</v>
      </c>
      <c r="D17" s="274">
        <v>0</v>
      </c>
      <c r="E17" s="273">
        <v>0</v>
      </c>
      <c r="F17" s="272">
        <f aca="true" t="shared" si="1" ref="F17:F36">SUM(G17:H17)</f>
        <v>1</v>
      </c>
      <c r="G17" s="274">
        <v>1</v>
      </c>
      <c r="H17" s="272">
        <f aca="true" t="shared" si="2" ref="H17:H36">SUM(I17:M17)</f>
        <v>0</v>
      </c>
      <c r="I17" s="274">
        <v>0</v>
      </c>
      <c r="J17" s="274">
        <v>0</v>
      </c>
      <c r="K17" s="274">
        <v>0</v>
      </c>
      <c r="L17" s="274">
        <v>0</v>
      </c>
      <c r="M17" s="274">
        <v>0</v>
      </c>
      <c r="N17" s="274">
        <f aca="true" t="shared" si="3" ref="N17:N36">SUM(O17:S17)</f>
        <v>1</v>
      </c>
      <c r="O17" s="274">
        <v>0</v>
      </c>
      <c r="P17" s="274">
        <v>1</v>
      </c>
      <c r="Q17" s="274">
        <v>0</v>
      </c>
      <c r="R17" s="274">
        <v>0</v>
      </c>
      <c r="S17" s="274">
        <v>0</v>
      </c>
    </row>
    <row r="18" spans="1:19" ht="21.75" customHeight="1">
      <c r="A18" s="326" t="s">
        <v>191</v>
      </c>
      <c r="B18" s="327"/>
      <c r="C18" s="274">
        <v>777</v>
      </c>
      <c r="D18" s="274">
        <v>94</v>
      </c>
      <c r="E18" s="273">
        <v>69.3</v>
      </c>
      <c r="F18" s="272">
        <f t="shared" si="1"/>
        <v>777</v>
      </c>
      <c r="G18" s="274">
        <v>775</v>
      </c>
      <c r="H18" s="272">
        <f t="shared" si="2"/>
        <v>2</v>
      </c>
      <c r="I18" s="274">
        <v>0</v>
      </c>
      <c r="J18" s="274">
        <v>0</v>
      </c>
      <c r="K18" s="274">
        <v>0</v>
      </c>
      <c r="L18" s="274">
        <v>2</v>
      </c>
      <c r="M18" s="274">
        <v>0</v>
      </c>
      <c r="N18" s="274">
        <f t="shared" si="3"/>
        <v>777</v>
      </c>
      <c r="O18" s="274">
        <v>2</v>
      </c>
      <c r="P18" s="274">
        <v>558</v>
      </c>
      <c r="Q18" s="274">
        <v>166</v>
      </c>
      <c r="R18" s="274">
        <v>49</v>
      </c>
      <c r="S18" s="274">
        <v>2</v>
      </c>
    </row>
    <row r="19" spans="1:19" ht="21.75" customHeight="1">
      <c r="A19" s="10"/>
      <c r="B19" s="9" t="s">
        <v>192</v>
      </c>
      <c r="C19" s="274">
        <v>429</v>
      </c>
      <c r="D19" s="274">
        <v>551</v>
      </c>
      <c r="E19" s="273">
        <v>1013.68</v>
      </c>
      <c r="F19" s="272">
        <f t="shared" si="1"/>
        <v>429</v>
      </c>
      <c r="G19" s="274">
        <v>429</v>
      </c>
      <c r="H19" s="272">
        <f t="shared" si="2"/>
        <v>0</v>
      </c>
      <c r="I19" s="274">
        <v>0</v>
      </c>
      <c r="J19" s="274">
        <v>0</v>
      </c>
      <c r="K19" s="274">
        <v>0</v>
      </c>
      <c r="L19" s="274">
        <v>0</v>
      </c>
      <c r="M19" s="274">
        <v>0</v>
      </c>
      <c r="N19" s="274">
        <f t="shared" si="3"/>
        <v>429</v>
      </c>
      <c r="O19" s="274">
        <v>0</v>
      </c>
      <c r="P19" s="274">
        <v>218</v>
      </c>
      <c r="Q19" s="274">
        <v>149</v>
      </c>
      <c r="R19" s="274">
        <v>53</v>
      </c>
      <c r="S19" s="274">
        <v>9</v>
      </c>
    </row>
    <row r="20" spans="1:19" ht="21.75" customHeight="1">
      <c r="A20" s="10"/>
      <c r="B20" s="9" t="s">
        <v>193</v>
      </c>
      <c r="C20" s="274">
        <v>368</v>
      </c>
      <c r="D20" s="274">
        <v>449</v>
      </c>
      <c r="E20" s="273">
        <v>1737.91</v>
      </c>
      <c r="F20" s="272">
        <f t="shared" si="1"/>
        <v>368</v>
      </c>
      <c r="G20" s="274">
        <v>366</v>
      </c>
      <c r="H20" s="272">
        <f t="shared" si="2"/>
        <v>2</v>
      </c>
      <c r="I20" s="274">
        <v>1</v>
      </c>
      <c r="J20" s="274">
        <v>0</v>
      </c>
      <c r="K20" s="274">
        <v>0</v>
      </c>
      <c r="L20" s="274">
        <v>1</v>
      </c>
      <c r="M20" s="274">
        <v>0</v>
      </c>
      <c r="N20" s="274">
        <f t="shared" si="3"/>
        <v>368</v>
      </c>
      <c r="O20" s="274">
        <v>2</v>
      </c>
      <c r="P20" s="274">
        <v>106</v>
      </c>
      <c r="Q20" s="274">
        <v>178</v>
      </c>
      <c r="R20" s="274">
        <v>77</v>
      </c>
      <c r="S20" s="274">
        <v>5</v>
      </c>
    </row>
    <row r="21" spans="1:19" ht="21.75" customHeight="1">
      <c r="A21" s="10"/>
      <c r="B21" s="8"/>
      <c r="C21" s="277"/>
      <c r="D21" s="274"/>
      <c r="E21" s="273"/>
      <c r="F21" s="273"/>
      <c r="G21" s="273"/>
      <c r="H21" s="273"/>
      <c r="I21" s="273"/>
      <c r="J21" s="274"/>
      <c r="K21" s="274"/>
      <c r="L21" s="274"/>
      <c r="M21" s="274"/>
      <c r="N21" s="274"/>
      <c r="O21" s="274"/>
      <c r="P21" s="274"/>
      <c r="Q21" s="274"/>
      <c r="R21" s="274"/>
      <c r="S21" s="274"/>
    </row>
    <row r="22" spans="1:19" ht="21.75" customHeight="1">
      <c r="A22" s="10"/>
      <c r="B22" s="9" t="s">
        <v>194</v>
      </c>
      <c r="C22" s="274">
        <v>204</v>
      </c>
      <c r="D22" s="274">
        <v>279</v>
      </c>
      <c r="E22" s="273">
        <v>1641.94</v>
      </c>
      <c r="F22" s="272">
        <f t="shared" si="1"/>
        <v>204</v>
      </c>
      <c r="G22" s="274">
        <v>173</v>
      </c>
      <c r="H22" s="272">
        <f t="shared" si="2"/>
        <v>31</v>
      </c>
      <c r="I22" s="274">
        <v>1</v>
      </c>
      <c r="J22" s="274">
        <v>0</v>
      </c>
      <c r="K22" s="274">
        <v>0</v>
      </c>
      <c r="L22" s="274">
        <v>30</v>
      </c>
      <c r="M22" s="274">
        <v>0</v>
      </c>
      <c r="N22" s="274">
        <f t="shared" si="3"/>
        <v>204</v>
      </c>
      <c r="O22" s="274">
        <v>18</v>
      </c>
      <c r="P22" s="274">
        <v>30</v>
      </c>
      <c r="Q22" s="274">
        <v>106</v>
      </c>
      <c r="R22" s="274">
        <v>49</v>
      </c>
      <c r="S22" s="274">
        <v>1</v>
      </c>
    </row>
    <row r="23" spans="1:19" ht="21.75" customHeight="1">
      <c r="A23" s="10"/>
      <c r="B23" s="9" t="s">
        <v>195</v>
      </c>
      <c r="C23" s="274">
        <v>84</v>
      </c>
      <c r="D23" s="274">
        <v>162</v>
      </c>
      <c r="E23" s="273">
        <v>1162.56</v>
      </c>
      <c r="F23" s="272">
        <f t="shared" si="1"/>
        <v>84</v>
      </c>
      <c r="G23" s="274">
        <v>71</v>
      </c>
      <c r="H23" s="272">
        <f t="shared" si="2"/>
        <v>13</v>
      </c>
      <c r="I23" s="274">
        <v>11</v>
      </c>
      <c r="J23" s="274">
        <v>0</v>
      </c>
      <c r="K23" s="274">
        <v>0</v>
      </c>
      <c r="L23" s="274">
        <v>2</v>
      </c>
      <c r="M23" s="274">
        <v>0</v>
      </c>
      <c r="N23" s="274">
        <f t="shared" si="3"/>
        <v>84</v>
      </c>
      <c r="O23" s="274">
        <v>0</v>
      </c>
      <c r="P23" s="274">
        <v>4</v>
      </c>
      <c r="Q23" s="274">
        <v>34</v>
      </c>
      <c r="R23" s="274">
        <v>46</v>
      </c>
      <c r="S23" s="274">
        <v>0</v>
      </c>
    </row>
    <row r="24" spans="1:19" ht="21.75" customHeight="1">
      <c r="A24" s="10"/>
      <c r="B24" s="9" t="s">
        <v>196</v>
      </c>
      <c r="C24" s="274">
        <v>8</v>
      </c>
      <c r="D24" s="274">
        <v>19</v>
      </c>
      <c r="E24" s="273">
        <v>204.22</v>
      </c>
      <c r="F24" s="272">
        <f t="shared" si="1"/>
        <v>8</v>
      </c>
      <c r="G24" s="274">
        <v>6</v>
      </c>
      <c r="H24" s="272">
        <f t="shared" si="2"/>
        <v>2</v>
      </c>
      <c r="I24" s="274">
        <v>2</v>
      </c>
      <c r="J24" s="274">
        <v>0</v>
      </c>
      <c r="K24" s="274">
        <v>0</v>
      </c>
      <c r="L24" s="274">
        <v>0</v>
      </c>
      <c r="M24" s="274">
        <v>0</v>
      </c>
      <c r="N24" s="274">
        <f t="shared" si="3"/>
        <v>8</v>
      </c>
      <c r="O24" s="274">
        <v>0</v>
      </c>
      <c r="P24" s="274">
        <v>1</v>
      </c>
      <c r="Q24" s="274">
        <v>3</v>
      </c>
      <c r="R24" s="274">
        <v>3</v>
      </c>
      <c r="S24" s="274">
        <v>1</v>
      </c>
    </row>
    <row r="25" spans="1:19" ht="21.75" customHeight="1">
      <c r="A25" s="10"/>
      <c r="B25" s="9" t="s">
        <v>197</v>
      </c>
      <c r="C25" s="274">
        <v>10</v>
      </c>
      <c r="D25" s="274">
        <v>15</v>
      </c>
      <c r="E25" s="273">
        <v>384.65</v>
      </c>
      <c r="F25" s="272">
        <f t="shared" si="1"/>
        <v>10</v>
      </c>
      <c r="G25" s="274" t="s">
        <v>165</v>
      </c>
      <c r="H25" s="272">
        <f t="shared" si="2"/>
        <v>10</v>
      </c>
      <c r="I25" s="274">
        <v>10</v>
      </c>
      <c r="J25" s="274">
        <v>0</v>
      </c>
      <c r="K25" s="274">
        <v>0</v>
      </c>
      <c r="L25" s="274">
        <v>0</v>
      </c>
      <c r="M25" s="274">
        <v>0</v>
      </c>
      <c r="N25" s="274">
        <f t="shared" si="3"/>
        <v>10</v>
      </c>
      <c r="O25" s="274">
        <v>0</v>
      </c>
      <c r="P25" s="274">
        <v>0</v>
      </c>
      <c r="Q25" s="274">
        <v>0</v>
      </c>
      <c r="R25" s="274">
        <v>7</v>
      </c>
      <c r="S25" s="274">
        <v>3</v>
      </c>
    </row>
    <row r="26" spans="1:19" ht="21.75" customHeight="1">
      <c r="A26" s="10"/>
      <c r="B26" s="9" t="s">
        <v>166</v>
      </c>
      <c r="C26" s="274">
        <v>7</v>
      </c>
      <c r="D26" s="274">
        <v>38</v>
      </c>
      <c r="E26" s="273">
        <v>551.39</v>
      </c>
      <c r="F26" s="272">
        <f t="shared" si="1"/>
        <v>7</v>
      </c>
      <c r="G26" s="274">
        <v>1</v>
      </c>
      <c r="H26" s="272">
        <f t="shared" si="2"/>
        <v>6</v>
      </c>
      <c r="I26" s="274">
        <v>6</v>
      </c>
      <c r="J26" s="274">
        <v>0</v>
      </c>
      <c r="K26" s="274">
        <v>0</v>
      </c>
      <c r="L26" s="274">
        <v>0</v>
      </c>
      <c r="M26" s="274">
        <v>0</v>
      </c>
      <c r="N26" s="274">
        <f t="shared" si="3"/>
        <v>7</v>
      </c>
      <c r="O26" s="274">
        <v>0</v>
      </c>
      <c r="P26" s="274">
        <v>2</v>
      </c>
      <c r="Q26" s="274">
        <v>4</v>
      </c>
      <c r="R26" s="274">
        <v>1</v>
      </c>
      <c r="S26" s="274">
        <v>0</v>
      </c>
    </row>
    <row r="27" spans="1:19" ht="21.75" customHeight="1">
      <c r="A27" s="10"/>
      <c r="B27" s="8"/>
      <c r="C27" s="277"/>
      <c r="D27" s="274"/>
      <c r="E27" s="273"/>
      <c r="F27" s="273"/>
      <c r="G27" s="273"/>
      <c r="H27" s="273"/>
      <c r="I27" s="273"/>
      <c r="J27" s="273"/>
      <c r="K27" s="274"/>
      <c r="L27" s="274"/>
      <c r="M27" s="274"/>
      <c r="N27" s="274"/>
      <c r="O27" s="274"/>
      <c r="P27" s="274"/>
      <c r="Q27" s="274"/>
      <c r="R27" s="274"/>
      <c r="S27" s="274"/>
    </row>
    <row r="28" spans="1:19" ht="21.75" customHeight="1">
      <c r="A28" s="10"/>
      <c r="B28" s="9" t="s">
        <v>198</v>
      </c>
      <c r="C28" s="274">
        <v>10</v>
      </c>
      <c r="D28" s="274">
        <v>11</v>
      </c>
      <c r="E28" s="273">
        <v>1409.6</v>
      </c>
      <c r="F28" s="272">
        <f t="shared" si="1"/>
        <v>10</v>
      </c>
      <c r="G28" s="274">
        <v>5</v>
      </c>
      <c r="H28" s="272">
        <f t="shared" si="2"/>
        <v>5</v>
      </c>
      <c r="I28" s="274">
        <v>3</v>
      </c>
      <c r="J28" s="274">
        <v>0</v>
      </c>
      <c r="K28" s="274">
        <v>1</v>
      </c>
      <c r="L28" s="274">
        <v>0</v>
      </c>
      <c r="M28" s="274">
        <v>1</v>
      </c>
      <c r="N28" s="274">
        <f t="shared" si="3"/>
        <v>10</v>
      </c>
      <c r="O28" s="274">
        <v>0</v>
      </c>
      <c r="P28" s="274">
        <v>1</v>
      </c>
      <c r="Q28" s="274">
        <v>0</v>
      </c>
      <c r="R28" s="274">
        <v>9</v>
      </c>
      <c r="S28" s="274">
        <v>0</v>
      </c>
    </row>
    <row r="29" spans="1:19" ht="21.75" customHeight="1">
      <c r="A29" s="10"/>
      <c r="B29" s="9" t="s">
        <v>199</v>
      </c>
      <c r="C29" s="274">
        <v>8</v>
      </c>
      <c r="D29" s="274">
        <v>15</v>
      </c>
      <c r="E29" s="273">
        <v>2600</v>
      </c>
      <c r="F29" s="272">
        <f t="shared" si="1"/>
        <v>8</v>
      </c>
      <c r="G29" s="274">
        <v>1</v>
      </c>
      <c r="H29" s="272">
        <f t="shared" si="2"/>
        <v>7</v>
      </c>
      <c r="I29" s="274">
        <v>6</v>
      </c>
      <c r="J29" s="274">
        <v>0</v>
      </c>
      <c r="K29" s="274">
        <v>0</v>
      </c>
      <c r="L29" s="274">
        <v>0</v>
      </c>
      <c r="M29" s="274">
        <v>1</v>
      </c>
      <c r="N29" s="274">
        <f t="shared" si="3"/>
        <v>8</v>
      </c>
      <c r="O29" s="274">
        <v>0</v>
      </c>
      <c r="P29" s="274">
        <v>1</v>
      </c>
      <c r="Q29" s="274">
        <v>0</v>
      </c>
      <c r="R29" s="274">
        <v>7</v>
      </c>
      <c r="S29" s="274">
        <v>0</v>
      </c>
    </row>
    <row r="30" spans="1:19" ht="21.75" customHeight="1">
      <c r="A30" s="10"/>
      <c r="B30" s="9" t="s">
        <v>200</v>
      </c>
      <c r="C30" s="274">
        <v>3</v>
      </c>
      <c r="D30" s="274">
        <v>17</v>
      </c>
      <c r="E30" s="273">
        <v>2305.4</v>
      </c>
      <c r="F30" s="272">
        <f t="shared" si="1"/>
        <v>3</v>
      </c>
      <c r="G30" s="274">
        <v>0</v>
      </c>
      <c r="H30" s="272">
        <f t="shared" si="2"/>
        <v>3</v>
      </c>
      <c r="I30" s="274">
        <v>2</v>
      </c>
      <c r="J30" s="274">
        <v>0</v>
      </c>
      <c r="K30" s="274">
        <v>1</v>
      </c>
      <c r="L30" s="274">
        <v>0</v>
      </c>
      <c r="M30" s="274">
        <v>0</v>
      </c>
      <c r="N30" s="274">
        <f t="shared" si="3"/>
        <v>3</v>
      </c>
      <c r="O30" s="274">
        <v>0</v>
      </c>
      <c r="P30" s="274">
        <v>0</v>
      </c>
      <c r="Q30" s="274">
        <v>0</v>
      </c>
      <c r="R30" s="274">
        <v>3</v>
      </c>
      <c r="S30" s="274">
        <v>0</v>
      </c>
    </row>
    <row r="31" spans="1:19" ht="21.75" customHeight="1">
      <c r="A31" s="10"/>
      <c r="B31" s="9" t="s">
        <v>201</v>
      </c>
      <c r="C31" s="274">
        <v>0</v>
      </c>
      <c r="D31" s="274">
        <v>0</v>
      </c>
      <c r="E31" s="273">
        <v>0</v>
      </c>
      <c r="F31" s="272">
        <f t="shared" si="1"/>
        <v>0</v>
      </c>
      <c r="G31" s="274">
        <v>0</v>
      </c>
      <c r="H31" s="272">
        <f t="shared" si="2"/>
        <v>0</v>
      </c>
      <c r="I31" s="274">
        <v>0</v>
      </c>
      <c r="J31" s="274">
        <v>0</v>
      </c>
      <c r="K31" s="274">
        <v>0</v>
      </c>
      <c r="L31" s="274">
        <v>0</v>
      </c>
      <c r="M31" s="274">
        <v>0</v>
      </c>
      <c r="N31" s="274">
        <f t="shared" si="3"/>
        <v>0</v>
      </c>
      <c r="O31" s="274">
        <v>0</v>
      </c>
      <c r="P31" s="274">
        <v>0</v>
      </c>
      <c r="Q31" s="274">
        <v>0</v>
      </c>
      <c r="R31" s="274">
        <v>0</v>
      </c>
      <c r="S31" s="274">
        <v>0</v>
      </c>
    </row>
    <row r="32" spans="1:19" ht="21.75" customHeight="1">
      <c r="A32" s="326" t="s">
        <v>202</v>
      </c>
      <c r="B32" s="330"/>
      <c r="C32" s="274">
        <v>35</v>
      </c>
      <c r="D32" s="274">
        <v>97</v>
      </c>
      <c r="E32" s="273">
        <v>1056.19</v>
      </c>
      <c r="F32" s="272">
        <f t="shared" si="1"/>
        <v>35</v>
      </c>
      <c r="G32" s="274">
        <v>8</v>
      </c>
      <c r="H32" s="272">
        <f t="shared" si="2"/>
        <v>27</v>
      </c>
      <c r="I32" s="274">
        <v>14</v>
      </c>
      <c r="J32" s="274">
        <v>0</v>
      </c>
      <c r="K32" s="274">
        <v>1</v>
      </c>
      <c r="L32" s="274">
        <v>12</v>
      </c>
      <c r="M32" s="274">
        <v>0</v>
      </c>
      <c r="N32" s="274">
        <f t="shared" si="3"/>
        <v>35</v>
      </c>
      <c r="O32" s="274">
        <v>0</v>
      </c>
      <c r="P32" s="274">
        <v>2</v>
      </c>
      <c r="Q32" s="274">
        <v>9</v>
      </c>
      <c r="R32" s="274">
        <v>13</v>
      </c>
      <c r="S32" s="274">
        <v>11</v>
      </c>
    </row>
    <row r="33" spans="1:19" ht="21.75" customHeight="1">
      <c r="A33" s="7"/>
      <c r="B33" s="8"/>
      <c r="C33" s="277"/>
      <c r="D33" s="274"/>
      <c r="E33" s="273"/>
      <c r="F33" s="273"/>
      <c r="G33" s="273"/>
      <c r="H33" s="273"/>
      <c r="I33" s="274"/>
      <c r="J33" s="274"/>
      <c r="K33" s="274"/>
      <c r="L33" s="274"/>
      <c r="M33" s="274"/>
      <c r="N33" s="274"/>
      <c r="O33" s="274"/>
      <c r="P33" s="274"/>
      <c r="Q33" s="274"/>
      <c r="R33" s="274"/>
      <c r="S33" s="274"/>
    </row>
    <row r="34" spans="1:19" ht="21.75" customHeight="1">
      <c r="A34" s="326" t="s">
        <v>203</v>
      </c>
      <c r="B34" s="330"/>
      <c r="C34" s="274">
        <v>127</v>
      </c>
      <c r="D34" s="274">
        <v>147</v>
      </c>
      <c r="E34" s="273">
        <v>542.77</v>
      </c>
      <c r="F34" s="272">
        <f t="shared" si="1"/>
        <v>127</v>
      </c>
      <c r="G34" s="274">
        <v>116</v>
      </c>
      <c r="H34" s="272">
        <f t="shared" si="2"/>
        <v>11</v>
      </c>
      <c r="I34" s="274">
        <v>4</v>
      </c>
      <c r="J34" s="274">
        <v>0</v>
      </c>
      <c r="K34" s="274">
        <v>0</v>
      </c>
      <c r="L34" s="274">
        <v>7</v>
      </c>
      <c r="M34" s="274">
        <v>0</v>
      </c>
      <c r="N34" s="274">
        <f t="shared" si="3"/>
        <v>127</v>
      </c>
      <c r="O34" s="274">
        <v>0</v>
      </c>
      <c r="P34" s="274">
        <v>23</v>
      </c>
      <c r="Q34" s="274">
        <v>32</v>
      </c>
      <c r="R34" s="274">
        <v>61</v>
      </c>
      <c r="S34" s="274">
        <v>11</v>
      </c>
    </row>
    <row r="35" spans="1:19" ht="21.75" customHeight="1">
      <c r="A35" s="326" t="s">
        <v>204</v>
      </c>
      <c r="B35" s="330"/>
      <c r="C35" s="274">
        <v>4</v>
      </c>
      <c r="D35" s="274">
        <v>4</v>
      </c>
      <c r="E35" s="273">
        <v>6.34</v>
      </c>
      <c r="F35" s="272">
        <f t="shared" si="1"/>
        <v>4</v>
      </c>
      <c r="G35" s="274">
        <v>4</v>
      </c>
      <c r="H35" s="272">
        <f t="shared" si="2"/>
        <v>0</v>
      </c>
      <c r="I35" s="274">
        <v>0</v>
      </c>
      <c r="J35" s="274">
        <v>0</v>
      </c>
      <c r="K35" s="274">
        <v>0</v>
      </c>
      <c r="L35" s="274">
        <v>0</v>
      </c>
      <c r="M35" s="274">
        <v>0</v>
      </c>
      <c r="N35" s="274">
        <f t="shared" si="3"/>
        <v>4</v>
      </c>
      <c r="O35" s="274">
        <v>0</v>
      </c>
      <c r="P35" s="274">
        <v>4</v>
      </c>
      <c r="Q35" s="274">
        <v>0</v>
      </c>
      <c r="R35" s="274">
        <v>0</v>
      </c>
      <c r="S35" s="274">
        <v>0</v>
      </c>
    </row>
    <row r="36" spans="1:19" ht="21.75" customHeight="1">
      <c r="A36" s="326" t="s">
        <v>205</v>
      </c>
      <c r="B36" s="330"/>
      <c r="C36" s="274">
        <v>97</v>
      </c>
      <c r="D36" s="274">
        <v>73</v>
      </c>
      <c r="E36" s="273">
        <v>177.49</v>
      </c>
      <c r="F36" s="272">
        <f t="shared" si="1"/>
        <v>97</v>
      </c>
      <c r="G36" s="274">
        <v>89</v>
      </c>
      <c r="H36" s="272">
        <f t="shared" si="2"/>
        <v>8</v>
      </c>
      <c r="I36" s="274">
        <v>6</v>
      </c>
      <c r="J36" s="274">
        <v>0</v>
      </c>
      <c r="K36" s="274">
        <v>0</v>
      </c>
      <c r="L36" s="274">
        <v>0</v>
      </c>
      <c r="M36" s="274">
        <v>2</v>
      </c>
      <c r="N36" s="274">
        <f t="shared" si="3"/>
        <v>97</v>
      </c>
      <c r="O36" s="274">
        <v>1</v>
      </c>
      <c r="P36" s="274">
        <v>18</v>
      </c>
      <c r="Q36" s="274">
        <v>47</v>
      </c>
      <c r="R36" s="274">
        <v>25</v>
      </c>
      <c r="S36" s="274">
        <v>6</v>
      </c>
    </row>
    <row r="37" spans="1:19" ht="21.75" customHeight="1">
      <c r="A37" s="331" t="s">
        <v>206</v>
      </c>
      <c r="B37" s="330"/>
      <c r="C37" s="278">
        <f>SUM(C16:C22,C32:C36)</f>
        <v>2051</v>
      </c>
      <c r="D37" s="274">
        <f aca="true" t="shared" si="4" ref="D37:S37">SUM(D16:D22,D32:D36)</f>
        <v>1694</v>
      </c>
      <c r="E37" s="273">
        <f t="shared" si="4"/>
        <v>6245.620000000001</v>
      </c>
      <c r="F37" s="274">
        <f t="shared" si="4"/>
        <v>2051</v>
      </c>
      <c r="G37" s="274">
        <f t="shared" si="4"/>
        <v>1970</v>
      </c>
      <c r="H37" s="274">
        <f t="shared" si="4"/>
        <v>81</v>
      </c>
      <c r="I37" s="274">
        <f t="shared" si="4"/>
        <v>26</v>
      </c>
      <c r="J37" s="274">
        <f t="shared" si="4"/>
        <v>0</v>
      </c>
      <c r="K37" s="274">
        <f t="shared" si="4"/>
        <v>1</v>
      </c>
      <c r="L37" s="274">
        <f t="shared" si="4"/>
        <v>52</v>
      </c>
      <c r="M37" s="274">
        <f t="shared" si="4"/>
        <v>2</v>
      </c>
      <c r="N37" s="274">
        <f t="shared" si="4"/>
        <v>2051</v>
      </c>
      <c r="O37" s="274">
        <f t="shared" si="4"/>
        <v>23</v>
      </c>
      <c r="P37" s="274">
        <f t="shared" si="4"/>
        <v>969</v>
      </c>
      <c r="Q37" s="274">
        <f t="shared" si="4"/>
        <v>687</v>
      </c>
      <c r="R37" s="274">
        <f t="shared" si="4"/>
        <v>327</v>
      </c>
      <c r="S37" s="274">
        <f t="shared" si="4"/>
        <v>45</v>
      </c>
    </row>
    <row r="38" spans="1:19" ht="21.75" customHeight="1">
      <c r="A38" s="328" t="s">
        <v>207</v>
      </c>
      <c r="B38" s="329"/>
      <c r="C38" s="279">
        <f>SUM(C23:C30)</f>
        <v>130</v>
      </c>
      <c r="D38" s="280">
        <f aca="true" t="shared" si="5" ref="D38:S38">SUM(D23:D30)</f>
        <v>277</v>
      </c>
      <c r="E38" s="281">
        <f t="shared" si="5"/>
        <v>8617.82</v>
      </c>
      <c r="F38" s="280">
        <f t="shared" si="5"/>
        <v>130</v>
      </c>
      <c r="G38" s="280">
        <f t="shared" si="5"/>
        <v>84</v>
      </c>
      <c r="H38" s="280">
        <f t="shared" si="5"/>
        <v>46</v>
      </c>
      <c r="I38" s="280">
        <f t="shared" si="5"/>
        <v>40</v>
      </c>
      <c r="J38" s="280">
        <f t="shared" si="5"/>
        <v>0</v>
      </c>
      <c r="K38" s="280">
        <f t="shared" si="5"/>
        <v>2</v>
      </c>
      <c r="L38" s="280">
        <f t="shared" si="5"/>
        <v>2</v>
      </c>
      <c r="M38" s="280">
        <f t="shared" si="5"/>
        <v>2</v>
      </c>
      <c r="N38" s="280">
        <f t="shared" si="5"/>
        <v>130</v>
      </c>
      <c r="O38" s="280">
        <f t="shared" si="5"/>
        <v>0</v>
      </c>
      <c r="P38" s="280">
        <f t="shared" si="5"/>
        <v>9</v>
      </c>
      <c r="Q38" s="280">
        <f t="shared" si="5"/>
        <v>41</v>
      </c>
      <c r="R38" s="280">
        <f t="shared" si="5"/>
        <v>76</v>
      </c>
      <c r="S38" s="280">
        <f t="shared" si="5"/>
        <v>4</v>
      </c>
    </row>
    <row r="39" ht="15" customHeight="1">
      <c r="A39" s="2" t="s">
        <v>215</v>
      </c>
    </row>
    <row r="40" ht="15" customHeight="1">
      <c r="A40" s="2" t="s">
        <v>208</v>
      </c>
    </row>
    <row r="41" ht="15" customHeight="1">
      <c r="A41" s="2" t="s">
        <v>209</v>
      </c>
    </row>
    <row r="42" ht="15" customHeight="1">
      <c r="A42" s="2" t="s">
        <v>216</v>
      </c>
    </row>
    <row r="43" spans="1:2" ht="14.25">
      <c r="A43" s="2" t="s">
        <v>217</v>
      </c>
      <c r="B43" s="162"/>
    </row>
    <row r="44" spans="1:5" s="162" customFormat="1" ht="14.25">
      <c r="A44" s="2" t="s">
        <v>132</v>
      </c>
      <c r="C44" s="2"/>
      <c r="D44" s="2"/>
      <c r="E44" s="2"/>
    </row>
    <row r="45" s="162" customFormat="1" ht="14.25"/>
    <row r="46" s="162" customFormat="1" ht="14.25"/>
    <row r="47" s="162" customFormat="1" ht="14.25"/>
    <row r="48" s="162" customFormat="1" ht="14.25"/>
    <row r="49" s="162" customFormat="1" ht="14.25"/>
    <row r="50" s="162" customFormat="1" ht="14.25"/>
    <row r="51" s="162" customFormat="1" ht="14.25"/>
    <row r="52" s="162" customFormat="1" ht="14.25"/>
    <row r="53" s="162" customFormat="1" ht="14.25"/>
    <row r="54" s="162" customFormat="1" ht="14.25"/>
    <row r="55" s="162" customFormat="1" ht="14.25"/>
    <row r="56" s="162" customFormat="1" ht="14.25"/>
    <row r="57" s="162" customFormat="1" ht="14.25"/>
    <row r="58" s="162" customFormat="1" ht="14.25"/>
    <row r="59" s="162" customFormat="1" ht="14.25"/>
    <row r="60" s="162" customFormat="1" ht="14.25"/>
    <row r="61" s="162" customFormat="1" ht="14.25"/>
    <row r="62" s="162" customFormat="1" ht="14.25"/>
    <row r="63" s="162" customFormat="1" ht="14.25"/>
    <row r="64" s="162" customFormat="1" ht="14.25"/>
    <row r="65" s="162" customFormat="1" ht="14.25"/>
    <row r="66" s="162" customFormat="1" ht="14.25"/>
    <row r="67" s="162" customFormat="1" ht="14.25"/>
  </sheetData>
  <sheetProtection/>
  <mergeCells count="29">
    <mergeCell ref="R6:R8"/>
    <mergeCell ref="A2:S2"/>
    <mergeCell ref="A3:S3"/>
    <mergeCell ref="H6:M6"/>
    <mergeCell ref="J7:J8"/>
    <mergeCell ref="K7:K8"/>
    <mergeCell ref="L7:L8"/>
    <mergeCell ref="M7:M8"/>
    <mergeCell ref="C6:C8"/>
    <mergeCell ref="H7:H8"/>
    <mergeCell ref="A10:B10"/>
    <mergeCell ref="A6:B8"/>
    <mergeCell ref="I7:I8"/>
    <mergeCell ref="D7:D8"/>
    <mergeCell ref="E7:E8"/>
    <mergeCell ref="D6:E6"/>
    <mergeCell ref="A11:B11"/>
    <mergeCell ref="A12:B12"/>
    <mergeCell ref="A13:B13"/>
    <mergeCell ref="A14:B14"/>
    <mergeCell ref="A16:B16"/>
    <mergeCell ref="A17:B17"/>
    <mergeCell ref="A18:B18"/>
    <mergeCell ref="A38:B38"/>
    <mergeCell ref="A34:B34"/>
    <mergeCell ref="A35:B35"/>
    <mergeCell ref="A36:B36"/>
    <mergeCell ref="A37:B37"/>
    <mergeCell ref="A32:B32"/>
  </mergeCells>
  <conditionalFormatting sqref="R6:R8">
    <cfRule type="cellIs" priority="1" dxfId="1" operator="equal" stopIfTrue="1">
      <formula>"200～249"</formula>
    </cfRule>
  </conditionalFormatting>
  <printOptions/>
  <pageMargins left="1.4960629921259843" right="0.9055118110236221" top="0.5118110236220472" bottom="0.5118110236220472" header="0.5118110236220472" footer="0.5118110236220472"/>
  <pageSetup fitToHeight="1" fitToWidth="1" horizontalDpi="600" verticalDpi="600" orientation="landscape" paperSize="8" scale="90" r:id="rId1"/>
</worksheet>
</file>

<file path=xl/worksheets/sheet10.xml><?xml version="1.0" encoding="utf-8"?>
<worksheet xmlns="http://schemas.openxmlformats.org/spreadsheetml/2006/main" xmlns:r="http://schemas.openxmlformats.org/officeDocument/2006/relationships">
  <dimension ref="A1:R77"/>
  <sheetViews>
    <sheetView zoomScalePageLayoutView="0" workbookViewId="0" topLeftCell="A1">
      <selection activeCell="A1" sqref="A1"/>
    </sheetView>
  </sheetViews>
  <sheetFormatPr defaultColWidth="10.59765625" defaultRowHeight="15"/>
  <cols>
    <col min="1" max="1" width="16.09765625" style="170" customWidth="1"/>
    <col min="2" max="9" width="13.59765625" style="170" customWidth="1"/>
    <col min="10" max="10" width="14.19921875" style="170" customWidth="1"/>
    <col min="11" max="12" width="2.59765625" style="170" customWidth="1"/>
    <col min="13" max="13" width="25.59765625" style="170" customWidth="1"/>
    <col min="14" max="18" width="17.59765625" style="170" customWidth="1"/>
    <col min="19" max="16384" width="10.59765625" style="170" customWidth="1"/>
  </cols>
  <sheetData>
    <row r="1" spans="1:18" s="182" customFormat="1" ht="19.5" customHeight="1">
      <c r="A1" s="181" t="s">
        <v>584</v>
      </c>
      <c r="R1" s="183" t="s">
        <v>585</v>
      </c>
    </row>
    <row r="2" spans="1:18" ht="19.5" customHeight="1">
      <c r="A2" s="383" t="s">
        <v>586</v>
      </c>
      <c r="B2" s="383"/>
      <c r="C2" s="383"/>
      <c r="D2" s="383"/>
      <c r="E2" s="383"/>
      <c r="F2" s="383"/>
      <c r="G2" s="383"/>
      <c r="H2" s="383"/>
      <c r="I2" s="383"/>
      <c r="J2" s="202"/>
      <c r="K2" s="383" t="s">
        <v>587</v>
      </c>
      <c r="L2" s="383"/>
      <c r="M2" s="383"/>
      <c r="N2" s="383"/>
      <c r="O2" s="383"/>
      <c r="P2" s="383"/>
      <c r="Q2" s="383"/>
      <c r="R2" s="383"/>
    </row>
    <row r="3" spans="1:18" ht="19.5" customHeight="1">
      <c r="A3" s="202"/>
      <c r="B3" s="202"/>
      <c r="C3" s="202"/>
      <c r="D3" s="202"/>
      <c r="E3" s="202"/>
      <c r="F3" s="202"/>
      <c r="G3" s="202"/>
      <c r="H3" s="202"/>
      <c r="I3" s="202"/>
      <c r="J3" s="202"/>
      <c r="K3" s="384" t="s">
        <v>588</v>
      </c>
      <c r="L3" s="384"/>
      <c r="M3" s="384"/>
      <c r="N3" s="384"/>
      <c r="O3" s="384"/>
      <c r="P3" s="384"/>
      <c r="Q3" s="384"/>
      <c r="R3" s="384"/>
    </row>
    <row r="4" spans="10:18" ht="18" customHeight="1" thickBot="1">
      <c r="J4" s="202"/>
      <c r="M4" s="203"/>
      <c r="N4" s="203"/>
      <c r="O4" s="203"/>
      <c r="P4" s="203"/>
      <c r="Q4" s="203"/>
      <c r="R4" s="167" t="s">
        <v>561</v>
      </c>
    </row>
    <row r="5" spans="1:18" ht="15" customHeight="1">
      <c r="A5" s="505" t="s">
        <v>589</v>
      </c>
      <c r="B5" s="506" t="s">
        <v>590</v>
      </c>
      <c r="C5" s="385"/>
      <c r="D5" s="385"/>
      <c r="E5" s="385"/>
      <c r="F5" s="385"/>
      <c r="G5" s="385"/>
      <c r="H5" s="385"/>
      <c r="I5" s="385"/>
      <c r="J5" s="202"/>
      <c r="K5" s="405" t="s">
        <v>731</v>
      </c>
      <c r="L5" s="405"/>
      <c r="M5" s="510"/>
      <c r="N5" s="236" t="s">
        <v>422</v>
      </c>
      <c r="O5" s="236" t="s">
        <v>732</v>
      </c>
      <c r="P5" s="236" t="s">
        <v>733</v>
      </c>
      <c r="Q5" s="237" t="s">
        <v>734</v>
      </c>
      <c r="R5" s="238" t="s">
        <v>692</v>
      </c>
    </row>
    <row r="6" spans="1:18" ht="15" customHeight="1">
      <c r="A6" s="417"/>
      <c r="B6" s="500"/>
      <c r="C6" s="496"/>
      <c r="D6" s="496"/>
      <c r="E6" s="496"/>
      <c r="F6" s="496"/>
      <c r="G6" s="496"/>
      <c r="H6" s="496"/>
      <c r="I6" s="496"/>
      <c r="J6" s="202"/>
      <c r="K6" s="396" t="s">
        <v>178</v>
      </c>
      <c r="L6" s="396"/>
      <c r="M6" s="511"/>
      <c r="N6" s="239">
        <f>SUM(N8,N33,N37,N41)</f>
        <v>83</v>
      </c>
      <c r="O6" s="239">
        <f>SUM(O8,O33,O37,O41)</f>
        <v>82</v>
      </c>
      <c r="P6" s="239">
        <f>SUM(P8,P33,P37,P41)</f>
        <v>76</v>
      </c>
      <c r="Q6" s="239">
        <v>58</v>
      </c>
      <c r="R6" s="239">
        <f>SUM(R8,R33,R37,R41)</f>
        <v>38</v>
      </c>
    </row>
    <row r="7" spans="1:18" ht="15" customHeight="1">
      <c r="A7" s="417"/>
      <c r="B7" s="499" t="s">
        <v>591</v>
      </c>
      <c r="C7" s="495"/>
      <c r="D7" s="499" t="s">
        <v>592</v>
      </c>
      <c r="E7" s="495"/>
      <c r="F7" s="499" t="s">
        <v>593</v>
      </c>
      <c r="G7" s="495"/>
      <c r="H7" s="499" t="s">
        <v>594</v>
      </c>
      <c r="I7" s="369"/>
      <c r="J7" s="202"/>
      <c r="K7" s="228"/>
      <c r="L7" s="228"/>
      <c r="M7" s="240"/>
      <c r="N7" s="248"/>
      <c r="O7" s="248"/>
      <c r="P7" s="248"/>
      <c r="Q7" s="248"/>
      <c r="R7" s="248"/>
    </row>
    <row r="8" spans="1:18" ht="15" customHeight="1">
      <c r="A8" s="417"/>
      <c r="B8" s="500"/>
      <c r="C8" s="497"/>
      <c r="D8" s="500"/>
      <c r="E8" s="497"/>
      <c r="F8" s="500"/>
      <c r="G8" s="497"/>
      <c r="H8" s="500"/>
      <c r="I8" s="496"/>
      <c r="J8" s="202"/>
      <c r="K8" s="494" t="s">
        <v>562</v>
      </c>
      <c r="L8" s="494"/>
      <c r="M8" s="512"/>
      <c r="N8" s="248">
        <f>SUM(N9:N31)</f>
        <v>78</v>
      </c>
      <c r="O8" s="248">
        <f>SUM(O9:O31)</f>
        <v>80</v>
      </c>
      <c r="P8" s="248">
        <f>SUM(P9:P31)</f>
        <v>76</v>
      </c>
      <c r="Q8" s="248">
        <f>SUM(Q9:Q31)</f>
        <v>58</v>
      </c>
      <c r="R8" s="248">
        <f>SUM(R9:R31)</f>
        <v>38</v>
      </c>
    </row>
    <row r="9" spans="1:18" ht="15" customHeight="1">
      <c r="A9" s="417"/>
      <c r="B9" s="374" t="s">
        <v>595</v>
      </c>
      <c r="C9" s="374" t="s">
        <v>596</v>
      </c>
      <c r="D9" s="374" t="s">
        <v>595</v>
      </c>
      <c r="E9" s="374" t="s">
        <v>596</v>
      </c>
      <c r="F9" s="374" t="s">
        <v>595</v>
      </c>
      <c r="G9" s="374" t="s">
        <v>596</v>
      </c>
      <c r="H9" s="374" t="s">
        <v>563</v>
      </c>
      <c r="I9" s="499" t="s">
        <v>735</v>
      </c>
      <c r="J9" s="202"/>
      <c r="K9" s="201"/>
      <c r="L9" s="201" t="s">
        <v>564</v>
      </c>
      <c r="M9" s="242" t="s">
        <v>736</v>
      </c>
      <c r="N9" s="241">
        <v>37</v>
      </c>
      <c r="O9" s="241">
        <v>46</v>
      </c>
      <c r="P9" s="241">
        <v>69</v>
      </c>
      <c r="Q9" s="241">
        <v>54</v>
      </c>
      <c r="R9" s="241">
        <v>31</v>
      </c>
    </row>
    <row r="10" spans="1:18" ht="15" customHeight="1">
      <c r="A10" s="497"/>
      <c r="B10" s="498"/>
      <c r="C10" s="498"/>
      <c r="D10" s="498"/>
      <c r="E10" s="498"/>
      <c r="F10" s="498"/>
      <c r="G10" s="498"/>
      <c r="H10" s="498"/>
      <c r="I10" s="500"/>
      <c r="K10" s="166"/>
      <c r="L10" s="166"/>
      <c r="M10" s="196" t="s">
        <v>737</v>
      </c>
      <c r="N10" s="241" t="s">
        <v>188</v>
      </c>
      <c r="O10" s="241" t="s">
        <v>188</v>
      </c>
      <c r="P10" s="241" t="s">
        <v>188</v>
      </c>
      <c r="Q10" s="241" t="s">
        <v>188</v>
      </c>
      <c r="R10" s="241" t="s">
        <v>188</v>
      </c>
    </row>
    <row r="11" spans="1:18" ht="15" customHeight="1">
      <c r="A11" s="243"/>
      <c r="B11" s="244"/>
      <c r="C11" s="245" t="s">
        <v>738</v>
      </c>
      <c r="D11" s="217"/>
      <c r="E11" s="245" t="s">
        <v>738</v>
      </c>
      <c r="F11" s="217"/>
      <c r="G11" s="245" t="s">
        <v>738</v>
      </c>
      <c r="H11" s="245"/>
      <c r="I11" s="245" t="s">
        <v>738</v>
      </c>
      <c r="J11" s="202"/>
      <c r="K11" s="201"/>
      <c r="L11" s="201"/>
      <c r="M11" s="242" t="s">
        <v>739</v>
      </c>
      <c r="N11" s="241" t="s">
        <v>188</v>
      </c>
      <c r="O11" s="241" t="s">
        <v>188</v>
      </c>
      <c r="P11" s="241" t="s">
        <v>188</v>
      </c>
      <c r="Q11" s="241" t="s">
        <v>188</v>
      </c>
      <c r="R11" s="241" t="s">
        <v>188</v>
      </c>
    </row>
    <row r="12" spans="1:18" ht="15" customHeight="1">
      <c r="A12" s="209"/>
      <c r="B12" s="246"/>
      <c r="C12" s="221"/>
      <c r="D12" s="185"/>
      <c r="E12" s="221"/>
      <c r="F12" s="185"/>
      <c r="G12" s="221"/>
      <c r="H12" s="185"/>
      <c r="I12" s="221"/>
      <c r="K12" s="166"/>
      <c r="L12" s="166"/>
      <c r="M12" s="196" t="s">
        <v>740</v>
      </c>
      <c r="N12" s="241" t="s">
        <v>188</v>
      </c>
      <c r="O12" s="241" t="s">
        <v>188</v>
      </c>
      <c r="P12" s="241" t="s">
        <v>188</v>
      </c>
      <c r="Q12" s="241" t="s">
        <v>188</v>
      </c>
      <c r="R12" s="241" t="s">
        <v>188</v>
      </c>
    </row>
    <row r="13" spans="1:18" ht="15" customHeight="1">
      <c r="A13" s="208" t="s">
        <v>597</v>
      </c>
      <c r="B13" s="167">
        <v>9</v>
      </c>
      <c r="C13" s="167">
        <v>128</v>
      </c>
      <c r="D13" s="167">
        <v>105</v>
      </c>
      <c r="E13" s="167">
        <v>2527</v>
      </c>
      <c r="F13" s="167">
        <v>42</v>
      </c>
      <c r="G13" s="167" t="s">
        <v>741</v>
      </c>
      <c r="H13" s="167">
        <v>2</v>
      </c>
      <c r="I13" s="167" t="s">
        <v>348</v>
      </c>
      <c r="J13" s="202"/>
      <c r="K13" s="166"/>
      <c r="L13" s="166"/>
      <c r="M13" s="196"/>
      <c r="N13" s="167"/>
      <c r="O13" s="167"/>
      <c r="P13" s="167"/>
      <c r="Q13" s="167"/>
      <c r="R13" s="167"/>
    </row>
    <row r="14" spans="1:18" ht="15" customHeight="1">
      <c r="A14" s="163"/>
      <c r="B14" s="166"/>
      <c r="C14" s="166"/>
      <c r="D14" s="166"/>
      <c r="E14" s="166"/>
      <c r="F14" s="166"/>
      <c r="G14" s="166"/>
      <c r="H14" s="166"/>
      <c r="I14" s="166"/>
      <c r="J14" s="202"/>
      <c r="K14" s="201"/>
      <c r="L14" s="201"/>
      <c r="M14" s="242" t="s">
        <v>742</v>
      </c>
      <c r="N14" s="241" t="s">
        <v>188</v>
      </c>
      <c r="O14" s="241" t="s">
        <v>188</v>
      </c>
      <c r="P14" s="241" t="s">
        <v>188</v>
      </c>
      <c r="Q14" s="241" t="s">
        <v>188</v>
      </c>
      <c r="R14" s="241">
        <v>0</v>
      </c>
    </row>
    <row r="15" spans="1:18" ht="15" customHeight="1">
      <c r="A15" s="208"/>
      <c r="B15" s="201"/>
      <c r="C15" s="201"/>
      <c r="D15" s="201"/>
      <c r="E15" s="201"/>
      <c r="F15" s="201"/>
      <c r="G15" s="201"/>
      <c r="H15" s="201"/>
      <c r="I15" s="201"/>
      <c r="K15" s="201"/>
      <c r="L15" s="201"/>
      <c r="M15" s="242" t="s">
        <v>743</v>
      </c>
      <c r="N15" s="241">
        <v>3</v>
      </c>
      <c r="O15" s="241">
        <v>3</v>
      </c>
      <c r="P15" s="241">
        <v>2</v>
      </c>
      <c r="Q15" s="241">
        <v>1</v>
      </c>
      <c r="R15" s="241">
        <v>1</v>
      </c>
    </row>
    <row r="16" spans="1:18" ht="15" customHeight="1">
      <c r="A16" s="218" t="s">
        <v>744</v>
      </c>
      <c r="B16" s="167" t="s">
        <v>565</v>
      </c>
      <c r="C16" s="167">
        <v>73.9</v>
      </c>
      <c r="D16" s="167" t="s">
        <v>566</v>
      </c>
      <c r="E16" s="167">
        <v>2673</v>
      </c>
      <c r="F16" s="167" t="s">
        <v>567</v>
      </c>
      <c r="G16" s="167">
        <v>15</v>
      </c>
      <c r="H16" s="167">
        <v>3</v>
      </c>
      <c r="I16" s="167">
        <v>6</v>
      </c>
      <c r="K16" s="201"/>
      <c r="L16" s="201"/>
      <c r="M16" s="242" t="s">
        <v>745</v>
      </c>
      <c r="N16" s="241">
        <v>4</v>
      </c>
      <c r="O16" s="241">
        <v>4</v>
      </c>
      <c r="P16" s="241">
        <v>3</v>
      </c>
      <c r="Q16" s="241">
        <v>3</v>
      </c>
      <c r="R16" s="241">
        <v>3</v>
      </c>
    </row>
    <row r="17" spans="1:18" ht="15" customHeight="1">
      <c r="A17" s="163"/>
      <c r="B17" s="201"/>
      <c r="C17" s="201"/>
      <c r="D17" s="201"/>
      <c r="E17" s="201"/>
      <c r="F17" s="201"/>
      <c r="G17" s="201"/>
      <c r="H17" s="201"/>
      <c r="I17" s="201"/>
      <c r="K17" s="166"/>
      <c r="L17" s="166"/>
      <c r="M17" s="196" t="s">
        <v>568</v>
      </c>
      <c r="N17" s="241" t="s">
        <v>188</v>
      </c>
      <c r="O17" s="241" t="s">
        <v>188</v>
      </c>
      <c r="P17" s="241" t="s">
        <v>188</v>
      </c>
      <c r="Q17" s="241" t="s">
        <v>188</v>
      </c>
      <c r="R17" s="241" t="s">
        <v>188</v>
      </c>
    </row>
    <row r="18" spans="1:18" ht="15" customHeight="1">
      <c r="A18" s="208"/>
      <c r="B18" s="166"/>
      <c r="C18" s="166"/>
      <c r="D18" s="166"/>
      <c r="E18" s="166"/>
      <c r="F18" s="166"/>
      <c r="G18" s="166"/>
      <c r="H18" s="166"/>
      <c r="I18" s="166"/>
      <c r="K18" s="201"/>
      <c r="L18" s="201"/>
      <c r="M18" s="242" t="s">
        <v>746</v>
      </c>
      <c r="N18" s="241">
        <v>0</v>
      </c>
      <c r="O18" s="241">
        <v>0</v>
      </c>
      <c r="P18" s="241" t="s">
        <v>188</v>
      </c>
      <c r="Q18" s="241">
        <v>0</v>
      </c>
      <c r="R18" s="241" t="s">
        <v>188</v>
      </c>
    </row>
    <row r="19" spans="1:18" ht="15" customHeight="1">
      <c r="A19" s="218" t="s">
        <v>747</v>
      </c>
      <c r="B19" s="167" t="s">
        <v>569</v>
      </c>
      <c r="C19" s="167">
        <v>77</v>
      </c>
      <c r="D19" s="167" t="s">
        <v>570</v>
      </c>
      <c r="E19" s="167">
        <v>2713</v>
      </c>
      <c r="F19" s="167" t="s">
        <v>571</v>
      </c>
      <c r="G19" s="167">
        <v>7</v>
      </c>
      <c r="H19" s="167" t="s">
        <v>572</v>
      </c>
      <c r="I19" s="167" t="s">
        <v>348</v>
      </c>
      <c r="K19" s="166"/>
      <c r="L19" s="166"/>
      <c r="M19" s="196"/>
      <c r="N19" s="167"/>
      <c r="O19" s="167"/>
      <c r="P19" s="167"/>
      <c r="Q19" s="167"/>
      <c r="R19" s="167"/>
    </row>
    <row r="20" spans="1:18" ht="15" customHeight="1">
      <c r="A20" s="163"/>
      <c r="B20" s="201"/>
      <c r="C20" s="201"/>
      <c r="D20" s="201"/>
      <c r="E20" s="201"/>
      <c r="F20" s="201"/>
      <c r="G20" s="201"/>
      <c r="H20" s="201"/>
      <c r="I20" s="201"/>
      <c r="K20" s="201"/>
      <c r="L20" s="201"/>
      <c r="M20" s="242" t="s">
        <v>748</v>
      </c>
      <c r="N20" s="241">
        <v>17</v>
      </c>
      <c r="O20" s="241">
        <v>15</v>
      </c>
      <c r="P20" s="241">
        <v>2</v>
      </c>
      <c r="Q20" s="241">
        <v>0</v>
      </c>
      <c r="R20" s="241">
        <v>3</v>
      </c>
    </row>
    <row r="21" spans="1:18" ht="15" customHeight="1">
      <c r="A21" s="208"/>
      <c r="B21" s="166"/>
      <c r="C21" s="166"/>
      <c r="D21" s="166"/>
      <c r="E21" s="166"/>
      <c r="F21" s="166"/>
      <c r="G21" s="166"/>
      <c r="H21" s="166"/>
      <c r="I21" s="166"/>
      <c r="K21" s="166"/>
      <c r="L21" s="166"/>
      <c r="M21" s="196" t="s">
        <v>749</v>
      </c>
      <c r="N21" s="241" t="s">
        <v>188</v>
      </c>
      <c r="O21" s="241" t="s">
        <v>188</v>
      </c>
      <c r="P21" s="241" t="s">
        <v>188</v>
      </c>
      <c r="Q21" s="241" t="s">
        <v>188</v>
      </c>
      <c r="R21" s="241" t="s">
        <v>188</v>
      </c>
    </row>
    <row r="22" spans="1:18" ht="15" customHeight="1">
      <c r="A22" s="218" t="s">
        <v>750</v>
      </c>
      <c r="B22" s="167" t="s">
        <v>751</v>
      </c>
      <c r="C22" s="167" t="s">
        <v>348</v>
      </c>
      <c r="D22" s="167" t="s">
        <v>752</v>
      </c>
      <c r="E22" s="167">
        <v>2497</v>
      </c>
      <c r="F22" s="167" t="s">
        <v>753</v>
      </c>
      <c r="G22" s="167">
        <v>10</v>
      </c>
      <c r="H22" s="167" t="s">
        <v>572</v>
      </c>
      <c r="I22" s="167" t="s">
        <v>348</v>
      </c>
      <c r="K22" s="201"/>
      <c r="L22" s="201"/>
      <c r="M22" s="242" t="s">
        <v>754</v>
      </c>
      <c r="N22" s="241">
        <v>3</v>
      </c>
      <c r="O22" s="241">
        <v>2</v>
      </c>
      <c r="P22" s="241">
        <v>0</v>
      </c>
      <c r="Q22" s="241">
        <v>0</v>
      </c>
      <c r="R22" s="241">
        <v>0</v>
      </c>
    </row>
    <row r="23" spans="1:18" ht="15" customHeight="1">
      <c r="A23" s="163"/>
      <c r="B23" s="201"/>
      <c r="C23" s="201"/>
      <c r="D23" s="201"/>
      <c r="E23" s="201"/>
      <c r="F23" s="201"/>
      <c r="G23" s="201"/>
      <c r="H23" s="201"/>
      <c r="I23" s="201"/>
      <c r="K23" s="201"/>
      <c r="L23" s="201"/>
      <c r="M23" s="242" t="s">
        <v>755</v>
      </c>
      <c r="N23" s="241">
        <v>13</v>
      </c>
      <c r="O23" s="241">
        <v>9</v>
      </c>
      <c r="P23" s="241">
        <v>0</v>
      </c>
      <c r="Q23" s="241">
        <v>0</v>
      </c>
      <c r="R23" s="241">
        <v>0</v>
      </c>
    </row>
    <row r="24" spans="1:18" ht="15" customHeight="1">
      <c r="A24" s="208"/>
      <c r="B24" s="166"/>
      <c r="C24" s="166"/>
      <c r="D24" s="166"/>
      <c r="E24" s="166"/>
      <c r="F24" s="166"/>
      <c r="G24" s="166"/>
      <c r="H24" s="166"/>
      <c r="I24" s="166"/>
      <c r="K24" s="201"/>
      <c r="L24" s="201"/>
      <c r="M24" s="242" t="s">
        <v>756</v>
      </c>
      <c r="N24" s="241">
        <v>0</v>
      </c>
      <c r="O24" s="241">
        <v>0</v>
      </c>
      <c r="P24" s="241">
        <v>0</v>
      </c>
      <c r="Q24" s="241">
        <v>0</v>
      </c>
      <c r="R24" s="241">
        <v>0</v>
      </c>
    </row>
    <row r="25" spans="1:18" s="169" customFormat="1" ht="15" customHeight="1">
      <c r="A25" s="247" t="s">
        <v>762</v>
      </c>
      <c r="B25" s="248" t="s">
        <v>763</v>
      </c>
      <c r="C25" s="248" t="s">
        <v>761</v>
      </c>
      <c r="D25" s="248" t="s">
        <v>764</v>
      </c>
      <c r="E25" s="248">
        <v>1958</v>
      </c>
      <c r="F25" s="248" t="s">
        <v>765</v>
      </c>
      <c r="G25" s="248">
        <v>9</v>
      </c>
      <c r="H25" s="248" t="s">
        <v>572</v>
      </c>
      <c r="I25" s="248" t="s">
        <v>348</v>
      </c>
      <c r="K25" s="190"/>
      <c r="L25" s="190"/>
      <c r="M25" s="177"/>
      <c r="N25" s="168"/>
      <c r="O25" s="168"/>
      <c r="P25" s="168"/>
      <c r="Q25" s="168"/>
      <c r="R25" s="168"/>
    </row>
    <row r="26" spans="1:18" ht="15" customHeight="1">
      <c r="A26" s="249"/>
      <c r="B26" s="250"/>
      <c r="C26" s="251"/>
      <c r="D26" s="251"/>
      <c r="E26" s="251"/>
      <c r="F26" s="251"/>
      <c r="G26" s="251"/>
      <c r="H26" s="250"/>
      <c r="I26" s="251"/>
      <c r="J26" s="169"/>
      <c r="K26" s="178"/>
      <c r="L26" s="178"/>
      <c r="M26" s="179" t="s">
        <v>0</v>
      </c>
      <c r="N26" s="241">
        <v>0</v>
      </c>
      <c r="O26" s="241">
        <v>0</v>
      </c>
      <c r="P26" s="241" t="s">
        <v>188</v>
      </c>
      <c r="Q26" s="241" t="s">
        <v>188</v>
      </c>
      <c r="R26" s="241" t="s">
        <v>188</v>
      </c>
    </row>
    <row r="27" spans="1:18" ht="15" customHeight="1">
      <c r="A27" s="185" t="s">
        <v>1</v>
      </c>
      <c r="F27" s="201"/>
      <c r="G27" s="201"/>
      <c r="H27" s="201"/>
      <c r="I27" s="201"/>
      <c r="K27" s="201"/>
      <c r="L27" s="201"/>
      <c r="M27" s="242" t="s">
        <v>2</v>
      </c>
      <c r="N27" s="241">
        <v>0</v>
      </c>
      <c r="O27" s="241">
        <v>0</v>
      </c>
      <c r="P27" s="241" t="s">
        <v>188</v>
      </c>
      <c r="Q27" s="241" t="s">
        <v>188</v>
      </c>
      <c r="R27" s="241" t="s">
        <v>188</v>
      </c>
    </row>
    <row r="28" spans="1:18" ht="15" customHeight="1">
      <c r="A28" s="166" t="s">
        <v>3</v>
      </c>
      <c r="B28" s="252"/>
      <c r="C28" s="252"/>
      <c r="D28" s="252"/>
      <c r="E28" s="252"/>
      <c r="F28" s="252"/>
      <c r="G28" s="252"/>
      <c r="H28" s="252"/>
      <c r="I28" s="252"/>
      <c r="J28" s="202"/>
      <c r="K28" s="166"/>
      <c r="L28" s="166"/>
      <c r="M28" s="196" t="s">
        <v>4</v>
      </c>
      <c r="N28" s="241" t="s">
        <v>188</v>
      </c>
      <c r="O28" s="241" t="s">
        <v>188</v>
      </c>
      <c r="P28" s="241" t="s">
        <v>188</v>
      </c>
      <c r="Q28" s="241" t="s">
        <v>188</v>
      </c>
      <c r="R28" s="241" t="s">
        <v>188</v>
      </c>
    </row>
    <row r="29" spans="1:18" ht="15" customHeight="1">
      <c r="A29" s="166" t="s">
        <v>5</v>
      </c>
      <c r="B29" s="252"/>
      <c r="C29" s="252"/>
      <c r="D29" s="252"/>
      <c r="E29" s="252"/>
      <c r="F29" s="252"/>
      <c r="G29" s="252"/>
      <c r="H29" s="252"/>
      <c r="I29" s="252"/>
      <c r="J29" s="253"/>
      <c r="K29" s="201"/>
      <c r="L29" s="201"/>
      <c r="M29" s="242" t="s">
        <v>6</v>
      </c>
      <c r="N29" s="241">
        <v>0</v>
      </c>
      <c r="O29" s="241">
        <v>0</v>
      </c>
      <c r="P29" s="241" t="s">
        <v>188</v>
      </c>
      <c r="Q29" s="241" t="s">
        <v>188</v>
      </c>
      <c r="R29" s="241" t="s">
        <v>188</v>
      </c>
    </row>
    <row r="30" spans="1:18" ht="15" customHeight="1">
      <c r="A30" s="166" t="s">
        <v>7</v>
      </c>
      <c r="K30" s="201"/>
      <c r="L30" s="201"/>
      <c r="M30" s="242" t="s">
        <v>8</v>
      </c>
      <c r="N30" s="241">
        <v>1</v>
      </c>
      <c r="O30" s="241">
        <v>1</v>
      </c>
      <c r="P30" s="241" t="s">
        <v>188</v>
      </c>
      <c r="Q30" s="241" t="s">
        <v>188</v>
      </c>
      <c r="R30" s="241" t="s">
        <v>188</v>
      </c>
    </row>
    <row r="31" spans="1:18" ht="15" customHeight="1">
      <c r="A31" s="170" t="s">
        <v>598</v>
      </c>
      <c r="K31" s="201"/>
      <c r="L31" s="201"/>
      <c r="M31" s="242" t="s">
        <v>9</v>
      </c>
      <c r="N31" s="241">
        <v>0</v>
      </c>
      <c r="O31" s="241">
        <v>0</v>
      </c>
      <c r="P31" s="241">
        <v>0</v>
      </c>
      <c r="Q31" s="241">
        <v>0</v>
      </c>
      <c r="R31" s="241">
        <v>0</v>
      </c>
    </row>
    <row r="32" spans="11:18" ht="15" customHeight="1">
      <c r="K32" s="166"/>
      <c r="L32" s="166"/>
      <c r="M32" s="210"/>
      <c r="N32" s="167"/>
      <c r="O32" s="167"/>
      <c r="P32" s="167"/>
      <c r="Q32" s="167"/>
      <c r="R32" s="167"/>
    </row>
    <row r="33" spans="10:18" ht="15" customHeight="1">
      <c r="J33" s="202"/>
      <c r="K33" s="494" t="s">
        <v>10</v>
      </c>
      <c r="L33" s="494"/>
      <c r="M33" s="512"/>
      <c r="N33" s="248">
        <f>SUM(N34:N35)</f>
        <v>3</v>
      </c>
      <c r="O33" s="248">
        <f>SUM(O34:O35)</f>
        <v>2</v>
      </c>
      <c r="P33" s="248">
        <f>SUM(P34:P35)</f>
        <v>0</v>
      </c>
      <c r="Q33" s="248">
        <f>SUM(Q34:Q35)</f>
        <v>0</v>
      </c>
      <c r="R33" s="248">
        <f>SUM(R34:R35)</f>
        <v>0</v>
      </c>
    </row>
    <row r="34" spans="10:18" ht="15" customHeight="1">
      <c r="J34" s="202"/>
      <c r="K34" s="201"/>
      <c r="L34" s="201"/>
      <c r="M34" s="242" t="s">
        <v>11</v>
      </c>
      <c r="N34" s="241">
        <v>3</v>
      </c>
      <c r="O34" s="241">
        <v>2</v>
      </c>
      <c r="P34" s="241" t="s">
        <v>188</v>
      </c>
      <c r="Q34" s="241" t="s">
        <v>188</v>
      </c>
      <c r="R34" s="241" t="s">
        <v>188</v>
      </c>
    </row>
    <row r="35" spans="11:18" ht="15" customHeight="1">
      <c r="K35" s="166"/>
      <c r="L35" s="166"/>
      <c r="M35" s="196" t="s">
        <v>12</v>
      </c>
      <c r="N35" s="241" t="s">
        <v>188</v>
      </c>
      <c r="O35" s="241" t="s">
        <v>188</v>
      </c>
      <c r="P35" s="241" t="s">
        <v>188</v>
      </c>
      <c r="Q35" s="241" t="s">
        <v>188</v>
      </c>
      <c r="R35" s="241" t="s">
        <v>188</v>
      </c>
    </row>
    <row r="36" spans="1:18" s="169" customFormat="1" ht="15" customHeight="1" thickBot="1">
      <c r="A36" s="170"/>
      <c r="B36" s="202"/>
      <c r="C36" s="202"/>
      <c r="D36" s="202"/>
      <c r="E36" s="202"/>
      <c r="F36" s="202"/>
      <c r="G36" s="202"/>
      <c r="H36" s="202"/>
      <c r="I36" s="202"/>
      <c r="J36" s="202"/>
      <c r="K36" s="188"/>
      <c r="L36" s="188"/>
      <c r="M36" s="254"/>
      <c r="N36" s="168"/>
      <c r="O36" s="168"/>
      <c r="P36" s="168"/>
      <c r="Q36" s="168"/>
      <c r="R36" s="168"/>
    </row>
    <row r="37" spans="1:18" ht="15" customHeight="1">
      <c r="A37" s="507" t="s">
        <v>13</v>
      </c>
      <c r="B37" s="508" t="s">
        <v>14</v>
      </c>
      <c r="C37" s="509"/>
      <c r="D37" s="509"/>
      <c r="E37" s="509"/>
      <c r="F37" s="509"/>
      <c r="G37" s="509"/>
      <c r="H37" s="509"/>
      <c r="I37" s="509"/>
      <c r="J37" s="189"/>
      <c r="K37" s="494" t="s">
        <v>573</v>
      </c>
      <c r="L37" s="494"/>
      <c r="M37" s="512"/>
      <c r="N37" s="248">
        <f>SUM(N38:N39)</f>
        <v>2</v>
      </c>
      <c r="O37" s="248">
        <f>SUM(O38:O39)</f>
        <v>0</v>
      </c>
      <c r="P37" s="248">
        <f>SUM(P38:P39)</f>
        <v>0</v>
      </c>
      <c r="Q37" s="248">
        <f>SUM(Q38:Q39)</f>
        <v>0</v>
      </c>
      <c r="R37" s="248">
        <f>SUM(R38:R39)</f>
        <v>0</v>
      </c>
    </row>
    <row r="38" spans="1:18" ht="15" customHeight="1">
      <c r="A38" s="417"/>
      <c r="B38" s="500"/>
      <c r="C38" s="496"/>
      <c r="D38" s="496"/>
      <c r="E38" s="496"/>
      <c r="F38" s="496"/>
      <c r="G38" s="496"/>
      <c r="H38" s="496"/>
      <c r="I38" s="496"/>
      <c r="J38" s="202"/>
      <c r="K38" s="201"/>
      <c r="L38" s="201"/>
      <c r="M38" s="242" t="s">
        <v>15</v>
      </c>
      <c r="N38" s="241">
        <v>2</v>
      </c>
      <c r="O38" s="241">
        <v>0</v>
      </c>
      <c r="P38" s="241" t="s">
        <v>188</v>
      </c>
      <c r="Q38" s="241" t="s">
        <v>188</v>
      </c>
      <c r="R38" s="241" t="s">
        <v>188</v>
      </c>
    </row>
    <row r="39" spans="1:18" ht="15" customHeight="1">
      <c r="A39" s="417"/>
      <c r="B39" s="374" t="s">
        <v>563</v>
      </c>
      <c r="C39" s="369" t="s">
        <v>599</v>
      </c>
      <c r="D39" s="369"/>
      <c r="E39" s="495"/>
      <c r="F39" s="369" t="s">
        <v>574</v>
      </c>
      <c r="G39" s="369"/>
      <c r="H39" s="369"/>
      <c r="I39" s="369"/>
      <c r="K39" s="201"/>
      <c r="L39" s="201"/>
      <c r="M39" s="242" t="s">
        <v>537</v>
      </c>
      <c r="N39" s="241">
        <v>0</v>
      </c>
      <c r="O39" s="241">
        <v>0</v>
      </c>
      <c r="P39" s="241" t="s">
        <v>188</v>
      </c>
      <c r="Q39" s="241" t="s">
        <v>188</v>
      </c>
      <c r="R39" s="241" t="s">
        <v>188</v>
      </c>
    </row>
    <row r="40" spans="1:18" ht="15" customHeight="1">
      <c r="A40" s="417"/>
      <c r="B40" s="375"/>
      <c r="C40" s="496"/>
      <c r="D40" s="496"/>
      <c r="E40" s="497"/>
      <c r="F40" s="496"/>
      <c r="G40" s="496"/>
      <c r="H40" s="496"/>
      <c r="I40" s="496"/>
      <c r="K40" s="166"/>
      <c r="L40" s="166"/>
      <c r="M40" s="210"/>
      <c r="N40" s="167"/>
      <c r="O40" s="167"/>
      <c r="P40" s="167"/>
      <c r="Q40" s="167"/>
      <c r="R40" s="167"/>
    </row>
    <row r="41" spans="1:18" ht="15" customHeight="1">
      <c r="A41" s="417"/>
      <c r="B41" s="375"/>
      <c r="C41" s="495" t="s">
        <v>575</v>
      </c>
      <c r="D41" s="374" t="s">
        <v>576</v>
      </c>
      <c r="E41" s="374" t="s">
        <v>600</v>
      </c>
      <c r="F41" s="413" t="s">
        <v>601</v>
      </c>
      <c r="G41" s="501"/>
      <c r="H41" s="413" t="s">
        <v>602</v>
      </c>
      <c r="I41" s="515"/>
      <c r="J41" s="202"/>
      <c r="K41" s="513" t="s">
        <v>16</v>
      </c>
      <c r="L41" s="513"/>
      <c r="M41" s="514"/>
      <c r="N41" s="269" t="s">
        <v>188</v>
      </c>
      <c r="O41" s="269" t="s">
        <v>188</v>
      </c>
      <c r="P41" s="269" t="s">
        <v>188</v>
      </c>
      <c r="Q41" s="269" t="s">
        <v>188</v>
      </c>
      <c r="R41" s="269" t="s">
        <v>188</v>
      </c>
    </row>
    <row r="42" spans="1:11" ht="15" customHeight="1">
      <c r="A42" s="417"/>
      <c r="B42" s="375"/>
      <c r="C42" s="417"/>
      <c r="D42" s="382"/>
      <c r="E42" s="382"/>
      <c r="F42" s="502"/>
      <c r="G42" s="503"/>
      <c r="H42" s="502"/>
      <c r="I42" s="516"/>
      <c r="J42" s="202"/>
      <c r="K42" s="170" t="s">
        <v>603</v>
      </c>
    </row>
    <row r="43" spans="1:12" ht="15" customHeight="1">
      <c r="A43" s="417"/>
      <c r="B43" s="375"/>
      <c r="C43" s="417"/>
      <c r="D43" s="382"/>
      <c r="E43" s="382"/>
      <c r="F43" s="381"/>
      <c r="G43" s="504"/>
      <c r="H43" s="381"/>
      <c r="I43" s="517"/>
      <c r="J43" s="202"/>
      <c r="L43" s="170" t="s">
        <v>577</v>
      </c>
    </row>
    <row r="44" spans="1:12" ht="15" customHeight="1">
      <c r="A44" s="417"/>
      <c r="B44" s="375"/>
      <c r="C44" s="417"/>
      <c r="D44" s="382"/>
      <c r="E44" s="382"/>
      <c r="F44" s="374" t="s">
        <v>578</v>
      </c>
      <c r="G44" s="374" t="s">
        <v>579</v>
      </c>
      <c r="H44" s="374" t="s">
        <v>578</v>
      </c>
      <c r="I44" s="499" t="s">
        <v>579</v>
      </c>
      <c r="L44" s="170" t="s">
        <v>604</v>
      </c>
    </row>
    <row r="45" spans="1:12" ht="15" customHeight="1">
      <c r="A45" s="497"/>
      <c r="B45" s="376"/>
      <c r="C45" s="497"/>
      <c r="D45" s="498"/>
      <c r="E45" s="498"/>
      <c r="F45" s="498"/>
      <c r="G45" s="498"/>
      <c r="H45" s="498"/>
      <c r="I45" s="500"/>
      <c r="L45" s="170" t="s">
        <v>605</v>
      </c>
    </row>
    <row r="46" spans="1:11" ht="15" customHeight="1">
      <c r="A46" s="215"/>
      <c r="B46" s="216"/>
      <c r="C46" s="217" t="s">
        <v>606</v>
      </c>
      <c r="D46" s="217" t="s">
        <v>17</v>
      </c>
      <c r="E46" s="217" t="s">
        <v>606</v>
      </c>
      <c r="F46" s="217" t="s">
        <v>18</v>
      </c>
      <c r="G46" s="217" t="s">
        <v>18</v>
      </c>
      <c r="H46" s="217" t="s">
        <v>18</v>
      </c>
      <c r="I46" s="217" t="s">
        <v>18</v>
      </c>
      <c r="K46" s="170" t="s">
        <v>607</v>
      </c>
    </row>
    <row r="47" spans="1:9" ht="15" customHeight="1">
      <c r="A47" s="209"/>
      <c r="B47" s="246"/>
      <c r="C47" s="167"/>
      <c r="D47" s="167"/>
      <c r="E47" s="167"/>
      <c r="F47" s="167"/>
      <c r="G47" s="167"/>
      <c r="H47" s="167"/>
      <c r="I47" s="167"/>
    </row>
    <row r="48" spans="1:9" ht="15" customHeight="1">
      <c r="A48" s="208" t="s">
        <v>608</v>
      </c>
      <c r="B48" s="165">
        <v>101</v>
      </c>
      <c r="C48" s="166">
        <v>17</v>
      </c>
      <c r="D48" s="166">
        <v>40</v>
      </c>
      <c r="E48" s="166">
        <v>1197</v>
      </c>
      <c r="F48" s="166">
        <v>2520</v>
      </c>
      <c r="G48" s="166">
        <v>378</v>
      </c>
      <c r="H48" s="166">
        <v>2357</v>
      </c>
      <c r="I48" s="166">
        <v>354</v>
      </c>
    </row>
    <row r="49" spans="1:18" ht="15" customHeight="1">
      <c r="A49" s="163"/>
      <c r="B49" s="256"/>
      <c r="C49" s="201"/>
      <c r="D49" s="201"/>
      <c r="E49" s="201"/>
      <c r="F49" s="201"/>
      <c r="G49" s="201"/>
      <c r="H49" s="201"/>
      <c r="I49" s="201"/>
      <c r="K49" s="383" t="s">
        <v>19</v>
      </c>
      <c r="L49" s="383"/>
      <c r="M49" s="383"/>
      <c r="N49" s="383"/>
      <c r="O49" s="383"/>
      <c r="P49" s="383"/>
      <c r="Q49" s="383"/>
      <c r="R49" s="383"/>
    </row>
    <row r="50" spans="1:18" ht="15" customHeight="1">
      <c r="A50" s="208"/>
      <c r="B50" s="165"/>
      <c r="C50" s="166"/>
      <c r="D50" s="166"/>
      <c r="E50" s="166"/>
      <c r="F50" s="166"/>
      <c r="G50" s="166"/>
      <c r="H50" s="166"/>
      <c r="I50" s="166"/>
      <c r="K50" s="203" t="s">
        <v>609</v>
      </c>
      <c r="L50" s="203"/>
      <c r="M50" s="203"/>
      <c r="N50" s="203"/>
      <c r="O50" s="203"/>
      <c r="P50" s="203"/>
      <c r="Q50" s="203"/>
      <c r="R50" s="203"/>
    </row>
    <row r="51" spans="1:18" ht="19.5" customHeight="1" thickBot="1">
      <c r="A51" s="218" t="s">
        <v>20</v>
      </c>
      <c r="B51" s="257" t="s">
        <v>580</v>
      </c>
      <c r="C51" s="166">
        <v>23</v>
      </c>
      <c r="D51" s="166">
        <v>21.2</v>
      </c>
      <c r="E51" s="166">
        <v>1147</v>
      </c>
      <c r="F51" s="166">
        <v>2670.3</v>
      </c>
      <c r="G51" s="166">
        <v>400.7</v>
      </c>
      <c r="H51" s="166">
        <v>2728.7</v>
      </c>
      <c r="I51" s="166">
        <v>409.4</v>
      </c>
      <c r="M51" s="203"/>
      <c r="N51" s="203"/>
      <c r="O51" s="203"/>
      <c r="P51" s="203"/>
      <c r="Q51" s="203"/>
      <c r="R51" s="167" t="s">
        <v>561</v>
      </c>
    </row>
    <row r="52" spans="1:18" ht="19.5" customHeight="1">
      <c r="A52" s="163"/>
      <c r="B52" s="256"/>
      <c r="C52" s="201"/>
      <c r="D52" s="201"/>
      <c r="E52" s="201"/>
      <c r="F52" s="201"/>
      <c r="G52" s="201"/>
      <c r="H52" s="201"/>
      <c r="I52" s="201"/>
      <c r="J52" s="202"/>
      <c r="K52" s="405" t="s">
        <v>21</v>
      </c>
      <c r="L52" s="405"/>
      <c r="M52" s="510"/>
      <c r="N52" s="236" t="s">
        <v>549</v>
      </c>
      <c r="O52" s="236" t="s">
        <v>692</v>
      </c>
      <c r="P52" s="236" t="s">
        <v>693</v>
      </c>
      <c r="Q52" s="237" t="s">
        <v>694</v>
      </c>
      <c r="R52" s="238" t="s">
        <v>22</v>
      </c>
    </row>
    <row r="53" spans="1:18" ht="18" customHeight="1">
      <c r="A53" s="208"/>
      <c r="B53" s="165"/>
      <c r="C53" s="166"/>
      <c r="D53" s="166"/>
      <c r="E53" s="166"/>
      <c r="F53" s="166"/>
      <c r="G53" s="166"/>
      <c r="H53" s="166"/>
      <c r="I53" s="166"/>
      <c r="J53" s="202"/>
      <c r="K53" s="518" t="s">
        <v>610</v>
      </c>
      <c r="L53" s="518"/>
      <c r="M53" s="519"/>
      <c r="N53" s="258">
        <v>54</v>
      </c>
      <c r="O53" s="258">
        <v>57</v>
      </c>
      <c r="P53" s="258">
        <v>42</v>
      </c>
      <c r="Q53" s="258">
        <v>46</v>
      </c>
      <c r="R53" s="258">
        <v>45</v>
      </c>
    </row>
    <row r="54" spans="1:18" ht="15" customHeight="1">
      <c r="A54" s="218" t="s">
        <v>23</v>
      </c>
      <c r="B54" s="257" t="s">
        <v>581</v>
      </c>
      <c r="C54" s="166">
        <v>23</v>
      </c>
      <c r="D54" s="166">
        <v>21</v>
      </c>
      <c r="E54" s="166">
        <v>1356</v>
      </c>
      <c r="F54" s="166">
        <v>2710</v>
      </c>
      <c r="G54" s="166">
        <v>407</v>
      </c>
      <c r="H54" s="166">
        <v>2676</v>
      </c>
      <c r="I54" s="166">
        <v>401</v>
      </c>
      <c r="J54" s="202"/>
      <c r="K54" s="259"/>
      <c r="L54" s="259"/>
      <c r="M54" s="260"/>
      <c r="N54" s="261"/>
      <c r="O54" s="261"/>
      <c r="P54" s="261"/>
      <c r="Q54" s="261"/>
      <c r="R54" s="261"/>
    </row>
    <row r="55" spans="1:18" ht="15" customHeight="1">
      <c r="A55" s="163"/>
      <c r="B55" s="256"/>
      <c r="C55" s="201"/>
      <c r="D55" s="201"/>
      <c r="E55" s="201"/>
      <c r="F55" s="201"/>
      <c r="G55" s="201"/>
      <c r="H55" s="201"/>
      <c r="I55" s="201"/>
      <c r="J55" s="202"/>
      <c r="K55" s="225"/>
      <c r="L55" s="225"/>
      <c r="M55" s="242" t="s">
        <v>24</v>
      </c>
      <c r="N55" s="228">
        <v>5</v>
      </c>
      <c r="O55" s="228">
        <v>6</v>
      </c>
      <c r="P55" s="228">
        <v>5</v>
      </c>
      <c r="Q55" s="228">
        <v>9</v>
      </c>
      <c r="R55" s="228">
        <v>9</v>
      </c>
    </row>
    <row r="56" spans="1:18" ht="15" customHeight="1">
      <c r="A56" s="208"/>
      <c r="B56" s="165"/>
      <c r="C56" s="166"/>
      <c r="D56" s="166"/>
      <c r="E56" s="166"/>
      <c r="F56" s="166"/>
      <c r="G56" s="166"/>
      <c r="H56" s="166"/>
      <c r="I56" s="166"/>
      <c r="J56" s="202"/>
      <c r="K56" s="225"/>
      <c r="L56" s="225"/>
      <c r="M56" s="242" t="s">
        <v>582</v>
      </c>
      <c r="N56" s="228">
        <v>34</v>
      </c>
      <c r="O56" s="228">
        <v>38</v>
      </c>
      <c r="P56" s="228">
        <v>25</v>
      </c>
      <c r="Q56" s="228">
        <v>26</v>
      </c>
      <c r="R56" s="228">
        <v>25</v>
      </c>
    </row>
    <row r="57" spans="1:18" ht="15" customHeight="1">
      <c r="A57" s="218" t="s">
        <v>25</v>
      </c>
      <c r="B57" s="257" t="s">
        <v>26</v>
      </c>
      <c r="C57" s="166">
        <v>24</v>
      </c>
      <c r="D57" s="166">
        <v>21</v>
      </c>
      <c r="E57" s="166">
        <v>1358</v>
      </c>
      <c r="F57" s="166">
        <v>2497</v>
      </c>
      <c r="G57" s="166">
        <v>375</v>
      </c>
      <c r="H57" s="166">
        <v>2304</v>
      </c>
      <c r="I57" s="166">
        <v>346</v>
      </c>
      <c r="J57" s="202"/>
      <c r="K57" s="185"/>
      <c r="L57" s="185"/>
      <c r="M57" s="196" t="s">
        <v>27</v>
      </c>
      <c r="N57" s="241" t="s">
        <v>188</v>
      </c>
      <c r="O57" s="241" t="s">
        <v>188</v>
      </c>
      <c r="P57" s="241" t="s">
        <v>188</v>
      </c>
      <c r="Q57" s="241" t="s">
        <v>28</v>
      </c>
      <c r="R57" s="241" t="s">
        <v>28</v>
      </c>
    </row>
    <row r="58" spans="1:18" ht="15" customHeight="1">
      <c r="A58" s="163"/>
      <c r="B58" s="256"/>
      <c r="C58" s="201"/>
      <c r="D58" s="201"/>
      <c r="E58" s="201"/>
      <c r="F58" s="201"/>
      <c r="G58" s="201"/>
      <c r="H58" s="201"/>
      <c r="I58" s="201"/>
      <c r="J58" s="202"/>
      <c r="K58" s="225"/>
      <c r="L58" s="225"/>
      <c r="M58" s="242" t="s">
        <v>29</v>
      </c>
      <c r="N58" s="241" t="s">
        <v>348</v>
      </c>
      <c r="O58" s="241" t="s">
        <v>348</v>
      </c>
      <c r="P58" s="241" t="s">
        <v>348</v>
      </c>
      <c r="Q58" s="241" t="s">
        <v>28</v>
      </c>
      <c r="R58" s="241">
        <v>1</v>
      </c>
    </row>
    <row r="59" spans="1:18" ht="15" customHeight="1">
      <c r="A59" s="208"/>
      <c r="B59" s="165"/>
      <c r="C59" s="166"/>
      <c r="D59" s="166"/>
      <c r="E59" s="166"/>
      <c r="F59" s="166"/>
      <c r="G59" s="166"/>
      <c r="H59" s="166"/>
      <c r="I59" s="166"/>
      <c r="K59" s="185"/>
      <c r="L59" s="185"/>
      <c r="M59" s="242" t="s">
        <v>30</v>
      </c>
      <c r="N59" s="241" t="s">
        <v>348</v>
      </c>
      <c r="O59" s="241" t="s">
        <v>348</v>
      </c>
      <c r="P59" s="241" t="s">
        <v>348</v>
      </c>
      <c r="Q59" s="241" t="s">
        <v>28</v>
      </c>
      <c r="R59" s="241" t="s">
        <v>28</v>
      </c>
    </row>
    <row r="60" spans="1:18" ht="15" customHeight="1">
      <c r="A60" s="247" t="s">
        <v>762</v>
      </c>
      <c r="B60" s="262" t="s">
        <v>766</v>
      </c>
      <c r="C60" s="263">
        <v>16</v>
      </c>
      <c r="D60" s="263">
        <v>21</v>
      </c>
      <c r="E60" s="263">
        <v>1639</v>
      </c>
      <c r="F60" s="263">
        <v>1958</v>
      </c>
      <c r="G60" s="263">
        <v>294</v>
      </c>
      <c r="H60" s="263">
        <v>1781</v>
      </c>
      <c r="I60" s="263">
        <v>267</v>
      </c>
      <c r="J60" s="169"/>
      <c r="K60" s="255"/>
      <c r="L60" s="255"/>
      <c r="M60" s="264"/>
      <c r="N60" s="248"/>
      <c r="O60" s="248"/>
      <c r="P60" s="248"/>
      <c r="Q60" s="248"/>
      <c r="R60" s="248"/>
    </row>
    <row r="61" spans="1:18" ht="15" customHeight="1">
      <c r="A61" s="265"/>
      <c r="B61" s="266"/>
      <c r="C61" s="267"/>
      <c r="D61" s="267"/>
      <c r="E61" s="267"/>
      <c r="F61" s="267"/>
      <c r="G61" s="267"/>
      <c r="H61" s="267"/>
      <c r="I61" s="267"/>
      <c r="J61" s="202"/>
      <c r="K61" s="170" t="s">
        <v>31</v>
      </c>
      <c r="N61" s="226"/>
      <c r="O61" s="226"/>
      <c r="P61" s="226"/>
      <c r="Q61" s="226"/>
      <c r="R61" s="226"/>
    </row>
    <row r="62" spans="1:11" ht="15" customHeight="1">
      <c r="A62" s="225" t="s">
        <v>611</v>
      </c>
      <c r="K62" s="170" t="s">
        <v>612</v>
      </c>
    </row>
    <row r="63" spans="1:11" ht="15" customHeight="1">
      <c r="A63" s="170" t="s">
        <v>583</v>
      </c>
      <c r="B63" s="268"/>
      <c r="C63" s="268"/>
      <c r="D63" s="268"/>
      <c r="E63" s="268"/>
      <c r="F63" s="268"/>
      <c r="G63" s="268"/>
      <c r="H63" s="268"/>
      <c r="I63" s="268"/>
      <c r="J63" s="202"/>
      <c r="K63" s="170" t="s">
        <v>583</v>
      </c>
    </row>
    <row r="64" spans="11:18" ht="15" customHeight="1">
      <c r="K64" s="225"/>
      <c r="L64" s="225"/>
      <c r="M64" s="220"/>
      <c r="N64" s="241"/>
      <c r="O64" s="241"/>
      <c r="P64" s="241"/>
      <c r="Q64" s="241"/>
      <c r="R64" s="241"/>
    </row>
    <row r="65" spans="11:18" ht="15" customHeight="1">
      <c r="K65" s="185"/>
      <c r="L65" s="185"/>
      <c r="M65" s="185"/>
      <c r="N65" s="167"/>
      <c r="O65" s="167"/>
      <c r="P65" s="167"/>
      <c r="Q65" s="167"/>
      <c r="R65" s="167"/>
    </row>
    <row r="66" spans="10:18" ht="15" customHeight="1">
      <c r="J66" s="202"/>
      <c r="K66" s="494"/>
      <c r="L66" s="494"/>
      <c r="M66" s="494"/>
      <c r="N66" s="248"/>
      <c r="O66" s="248"/>
      <c r="P66" s="248"/>
      <c r="Q66" s="248"/>
      <c r="R66" s="248"/>
    </row>
    <row r="67" spans="11:18" ht="15" customHeight="1">
      <c r="K67" s="185"/>
      <c r="L67" s="185"/>
      <c r="M67" s="195"/>
      <c r="N67" s="241"/>
      <c r="O67" s="241"/>
      <c r="P67" s="241"/>
      <c r="Q67" s="241"/>
      <c r="R67" s="241"/>
    </row>
    <row r="68" spans="10:18" ht="15" customHeight="1">
      <c r="J68" s="202"/>
      <c r="K68" s="185"/>
      <c r="L68" s="185"/>
      <c r="M68" s="195"/>
      <c r="N68" s="241"/>
      <c r="O68" s="241"/>
      <c r="P68" s="241"/>
      <c r="Q68" s="241"/>
      <c r="R68" s="241"/>
    </row>
    <row r="69" spans="10:18" ht="15" customHeight="1">
      <c r="J69" s="202"/>
      <c r="K69" s="185"/>
      <c r="L69" s="185"/>
      <c r="M69" s="195"/>
      <c r="N69" s="241"/>
      <c r="O69" s="241"/>
      <c r="P69" s="241"/>
      <c r="Q69" s="241"/>
      <c r="R69" s="241"/>
    </row>
    <row r="70" spans="10:18" ht="15" customHeight="1">
      <c r="J70" s="202"/>
      <c r="K70" s="185"/>
      <c r="L70" s="185"/>
      <c r="M70" s="185"/>
      <c r="N70" s="167"/>
      <c r="O70" s="167"/>
      <c r="P70" s="167"/>
      <c r="Q70" s="167"/>
      <c r="R70" s="167"/>
    </row>
    <row r="71" spans="10:18" ht="15" customHeight="1">
      <c r="J71" s="202"/>
      <c r="K71" s="494"/>
      <c r="L71" s="494"/>
      <c r="M71" s="494"/>
      <c r="N71" s="248"/>
      <c r="O71" s="248"/>
      <c r="P71" s="248"/>
      <c r="Q71" s="248"/>
      <c r="R71" s="248"/>
    </row>
    <row r="72" spans="10:18" ht="15" customHeight="1">
      <c r="J72" s="202"/>
      <c r="K72" s="259"/>
      <c r="L72" s="259"/>
      <c r="M72" s="259"/>
      <c r="N72" s="241"/>
      <c r="O72" s="241"/>
      <c r="P72" s="241"/>
      <c r="Q72" s="241"/>
      <c r="R72" s="241"/>
    </row>
    <row r="73" spans="10:18" ht="15" customHeight="1">
      <c r="J73" s="202"/>
      <c r="K73" s="494"/>
      <c r="L73" s="494"/>
      <c r="M73" s="494"/>
      <c r="N73" s="248"/>
      <c r="O73" s="248"/>
      <c r="P73" s="248"/>
      <c r="Q73" s="248"/>
      <c r="R73" s="248"/>
    </row>
    <row r="74" spans="10:18" ht="15" customHeight="1">
      <c r="J74" s="202"/>
      <c r="K74" s="201"/>
      <c r="L74" s="201"/>
      <c r="M74" s="201"/>
      <c r="N74" s="201"/>
      <c r="O74" s="201"/>
      <c r="P74" s="201"/>
      <c r="Q74" s="201"/>
      <c r="R74" s="201"/>
    </row>
    <row r="75" spans="10:18" ht="15" customHeight="1">
      <c r="J75" s="202"/>
      <c r="K75" s="201"/>
      <c r="L75" s="201"/>
      <c r="M75" s="201"/>
      <c r="N75" s="201"/>
      <c r="O75" s="201"/>
      <c r="P75" s="201"/>
      <c r="Q75" s="201"/>
      <c r="R75" s="201"/>
    </row>
    <row r="76" spans="10:18" ht="15" customHeight="1">
      <c r="J76" s="202"/>
      <c r="K76" s="201"/>
      <c r="L76" s="201"/>
      <c r="M76" s="201"/>
      <c r="N76" s="201"/>
      <c r="O76" s="201"/>
      <c r="P76" s="201"/>
      <c r="Q76" s="201"/>
      <c r="R76" s="201"/>
    </row>
    <row r="77" spans="10:18" ht="15" customHeight="1">
      <c r="J77" s="202"/>
      <c r="K77" s="201"/>
      <c r="L77" s="201"/>
      <c r="M77" s="201"/>
      <c r="N77" s="201"/>
      <c r="O77" s="201"/>
      <c r="P77" s="201"/>
      <c r="Q77" s="201"/>
      <c r="R77" s="201"/>
    </row>
    <row r="78" ht="15" customHeight="1"/>
    <row r="79" ht="15" customHeight="1"/>
  </sheetData>
  <sheetProtection/>
  <mergeCells count="43">
    <mergeCell ref="K71:M71"/>
    <mergeCell ref="K8:M8"/>
    <mergeCell ref="H41:I43"/>
    <mergeCell ref="K53:M53"/>
    <mergeCell ref="K52:M52"/>
    <mergeCell ref="K33:M33"/>
    <mergeCell ref="A2:I2"/>
    <mergeCell ref="K2:R2"/>
    <mergeCell ref="K3:R3"/>
    <mergeCell ref="D9:D10"/>
    <mergeCell ref="E9:E10"/>
    <mergeCell ref="H7:I8"/>
    <mergeCell ref="I9:I10"/>
    <mergeCell ref="D7:E8"/>
    <mergeCell ref="F7:G8"/>
    <mergeCell ref="F9:F10"/>
    <mergeCell ref="K5:M5"/>
    <mergeCell ref="K6:M6"/>
    <mergeCell ref="B39:B45"/>
    <mergeCell ref="C41:C45"/>
    <mergeCell ref="D41:D45"/>
    <mergeCell ref="K37:M37"/>
    <mergeCell ref="K41:M41"/>
    <mergeCell ref="C9:C10"/>
    <mergeCell ref="A5:A10"/>
    <mergeCell ref="B5:I6"/>
    <mergeCell ref="B7:C8"/>
    <mergeCell ref="A37:A45"/>
    <mergeCell ref="B37:I38"/>
    <mergeCell ref="H9:H10"/>
    <mergeCell ref="B9:B10"/>
    <mergeCell ref="G44:G45"/>
    <mergeCell ref="G9:G10"/>
    <mergeCell ref="K73:M73"/>
    <mergeCell ref="K49:R49"/>
    <mergeCell ref="C39:E40"/>
    <mergeCell ref="F39:I40"/>
    <mergeCell ref="H44:H45"/>
    <mergeCell ref="I44:I45"/>
    <mergeCell ref="E41:E45"/>
    <mergeCell ref="K66:M66"/>
    <mergeCell ref="F41:G43"/>
    <mergeCell ref="F44:F45"/>
  </mergeCells>
  <printOptions/>
  <pageMargins left="1.4960629921259843" right="0.9055118110236221" top="0.7480314960629921" bottom="0.5118110236220472" header="0.5118110236220472" footer="0.5118110236220472"/>
  <pageSetup horizontalDpi="600" verticalDpi="600" orientation="landscape" paperSize="8" scale="60" r:id="rId1"/>
</worksheet>
</file>

<file path=xl/worksheets/sheet11.xml><?xml version="1.0" encoding="utf-8"?>
<worksheet xmlns="http://schemas.openxmlformats.org/spreadsheetml/2006/main" xmlns:r="http://schemas.openxmlformats.org/officeDocument/2006/relationships">
  <dimension ref="A1:T61"/>
  <sheetViews>
    <sheetView tabSelected="1" zoomScalePageLayoutView="0" workbookViewId="0" topLeftCell="A1">
      <selection activeCell="A1" sqref="A1"/>
    </sheetView>
  </sheetViews>
  <sheetFormatPr defaultColWidth="10.59765625" defaultRowHeight="15"/>
  <cols>
    <col min="1" max="2" width="2.59765625" style="62" customWidth="1"/>
    <col min="3" max="3" width="23.59765625" style="62" customWidth="1"/>
    <col min="4" max="8" width="16.09765625" style="62" customWidth="1"/>
    <col min="9" max="9" width="7.8984375" style="62" customWidth="1"/>
    <col min="10" max="11" width="2.59765625" style="62" customWidth="1"/>
    <col min="12" max="12" width="20.59765625" style="62" customWidth="1"/>
    <col min="13" max="13" width="5.59765625" style="62" customWidth="1"/>
    <col min="14" max="18" width="16.09765625" style="62" customWidth="1"/>
    <col min="19" max="19" width="13" style="62" customWidth="1"/>
    <col min="20" max="20" width="12.59765625" style="62" customWidth="1"/>
    <col min="21" max="16384" width="10.59765625" style="62" customWidth="1"/>
  </cols>
  <sheetData>
    <row r="1" spans="1:20" s="60" customFormat="1" ht="19.5" customHeight="1">
      <c r="A1" s="11" t="s">
        <v>688</v>
      </c>
      <c r="R1" s="12"/>
      <c r="T1" s="12" t="s">
        <v>689</v>
      </c>
    </row>
    <row r="2" spans="1:19" ht="19.5" customHeight="1">
      <c r="A2" s="350" t="s">
        <v>613</v>
      </c>
      <c r="B2" s="350"/>
      <c r="C2" s="350"/>
      <c r="D2" s="350"/>
      <c r="E2" s="350"/>
      <c r="F2" s="350"/>
      <c r="G2" s="350"/>
      <c r="H2" s="350"/>
      <c r="I2" s="61"/>
      <c r="K2" s="57"/>
      <c r="L2" s="350" t="s">
        <v>690</v>
      </c>
      <c r="M2" s="350"/>
      <c r="N2" s="350"/>
      <c r="O2" s="350"/>
      <c r="P2" s="350"/>
      <c r="Q2" s="350"/>
      <c r="R2" s="350"/>
      <c r="S2" s="58"/>
    </row>
    <row r="3" spans="3:18" ht="18" customHeight="1" thickBot="1">
      <c r="C3" s="63"/>
      <c r="D3" s="63"/>
      <c r="E3" s="63"/>
      <c r="F3" s="63"/>
      <c r="G3" s="63"/>
      <c r="H3" s="64" t="s">
        <v>561</v>
      </c>
      <c r="J3" s="65"/>
      <c r="K3" s="65"/>
      <c r="L3" s="65"/>
      <c r="M3" s="65"/>
      <c r="N3" s="65"/>
      <c r="O3" s="65"/>
      <c r="P3" s="65"/>
      <c r="Q3" s="65"/>
      <c r="R3" s="66"/>
    </row>
    <row r="4" spans="1:20" ht="14.25" customHeight="1">
      <c r="A4" s="352" t="s">
        <v>691</v>
      </c>
      <c r="B4" s="482"/>
      <c r="C4" s="483"/>
      <c r="D4" s="67" t="s">
        <v>663</v>
      </c>
      <c r="E4" s="68" t="s">
        <v>692</v>
      </c>
      <c r="F4" s="68" t="s">
        <v>693</v>
      </c>
      <c r="G4" s="69" t="s">
        <v>694</v>
      </c>
      <c r="H4" s="70" t="s">
        <v>695</v>
      </c>
      <c r="I4" s="61"/>
      <c r="J4" s="336" t="s">
        <v>696</v>
      </c>
      <c r="K4" s="336"/>
      <c r="L4" s="481"/>
      <c r="M4" s="449" t="s">
        <v>697</v>
      </c>
      <c r="N4" s="351" t="s">
        <v>664</v>
      </c>
      <c r="O4" s="352"/>
      <c r="P4" s="352"/>
      <c r="Q4" s="352"/>
      <c r="R4" s="352"/>
      <c r="S4" s="459"/>
      <c r="T4" s="485" t="s">
        <v>698</v>
      </c>
    </row>
    <row r="5" spans="1:20" ht="14.25" customHeight="1">
      <c r="A5" s="47"/>
      <c r="B5" s="523"/>
      <c r="C5" s="524"/>
      <c r="D5" s="59"/>
      <c r="E5" s="59"/>
      <c r="F5" s="59"/>
      <c r="G5" s="59"/>
      <c r="H5" s="59"/>
      <c r="I5" s="61"/>
      <c r="J5" s="443"/>
      <c r="K5" s="443"/>
      <c r="L5" s="527"/>
      <c r="M5" s="442"/>
      <c r="N5" s="73" t="s">
        <v>614</v>
      </c>
      <c r="O5" s="73" t="s">
        <v>699</v>
      </c>
      <c r="P5" s="73" t="s">
        <v>700</v>
      </c>
      <c r="Q5" s="73" t="s">
        <v>701</v>
      </c>
      <c r="R5" s="73" t="s">
        <v>702</v>
      </c>
      <c r="S5" s="74" t="s">
        <v>665</v>
      </c>
      <c r="T5" s="522"/>
    </row>
    <row r="6" spans="1:20" ht="14.25" customHeight="1">
      <c r="A6" s="47"/>
      <c r="B6" s="492" t="s">
        <v>703</v>
      </c>
      <c r="C6" s="493"/>
      <c r="D6" s="46">
        <f>SUM(D7:D8)</f>
        <v>16156</v>
      </c>
      <c r="E6" s="46">
        <v>19988</v>
      </c>
      <c r="F6" s="46">
        <v>19975</v>
      </c>
      <c r="G6" s="46">
        <v>20525</v>
      </c>
      <c r="H6" s="27" t="s">
        <v>704</v>
      </c>
      <c r="I6" s="61"/>
      <c r="J6" s="525" t="s">
        <v>615</v>
      </c>
      <c r="K6" s="525"/>
      <c r="L6" s="526"/>
      <c r="M6" s="73" t="s">
        <v>705</v>
      </c>
      <c r="N6" s="75">
        <v>5.99</v>
      </c>
      <c r="O6" s="75">
        <v>2.75</v>
      </c>
      <c r="P6" s="75">
        <v>4.64</v>
      </c>
      <c r="Q6" s="75">
        <v>7.75</v>
      </c>
      <c r="R6" s="75">
        <v>14.62</v>
      </c>
      <c r="S6" s="76">
        <v>101.75</v>
      </c>
      <c r="T6" s="77">
        <v>4.29</v>
      </c>
    </row>
    <row r="7" spans="1:20" ht="14.25" customHeight="1">
      <c r="A7" s="66"/>
      <c r="B7" s="78"/>
      <c r="C7" s="79" t="s">
        <v>616</v>
      </c>
      <c r="D7" s="28">
        <v>16156</v>
      </c>
      <c r="E7" s="28" t="s">
        <v>348</v>
      </c>
      <c r="F7" s="28" t="s">
        <v>348</v>
      </c>
      <c r="G7" s="28" t="s">
        <v>348</v>
      </c>
      <c r="H7" s="28">
        <v>20274</v>
      </c>
      <c r="I7" s="61"/>
      <c r="J7" s="434" t="s">
        <v>617</v>
      </c>
      <c r="K7" s="434"/>
      <c r="L7" s="435"/>
      <c r="M7" s="81" t="s">
        <v>666</v>
      </c>
      <c r="N7" s="82">
        <v>2</v>
      </c>
      <c r="O7" s="82">
        <v>1.8</v>
      </c>
      <c r="P7" s="82">
        <v>1.7</v>
      </c>
      <c r="Q7" s="82">
        <v>2.1</v>
      </c>
      <c r="R7" s="82">
        <v>4.6</v>
      </c>
      <c r="S7" s="82">
        <v>8</v>
      </c>
      <c r="T7" s="83">
        <v>1.9</v>
      </c>
    </row>
    <row r="8" spans="1:20" ht="14.25" customHeight="1">
      <c r="A8" s="66"/>
      <c r="B8" s="66"/>
      <c r="C8" s="84" t="s">
        <v>618</v>
      </c>
      <c r="D8" s="28" t="s">
        <v>706</v>
      </c>
      <c r="E8" s="28" t="s">
        <v>348</v>
      </c>
      <c r="F8" s="28" t="s">
        <v>348</v>
      </c>
      <c r="G8" s="28" t="s">
        <v>348</v>
      </c>
      <c r="H8" s="28" t="s">
        <v>348</v>
      </c>
      <c r="I8" s="61"/>
      <c r="J8" s="434" t="s">
        <v>619</v>
      </c>
      <c r="K8" s="434"/>
      <c r="L8" s="435"/>
      <c r="M8" s="81" t="s">
        <v>620</v>
      </c>
      <c r="N8" s="85">
        <v>156</v>
      </c>
      <c r="O8" s="85">
        <v>166</v>
      </c>
      <c r="P8" s="85">
        <v>166</v>
      </c>
      <c r="Q8" s="85">
        <v>93</v>
      </c>
      <c r="R8" s="85">
        <v>134</v>
      </c>
      <c r="S8" s="85">
        <v>215</v>
      </c>
      <c r="T8" s="86">
        <v>137</v>
      </c>
    </row>
    <row r="9" spans="1:20" ht="14.25" customHeight="1">
      <c r="A9" s="66"/>
      <c r="B9" s="66"/>
      <c r="C9" s="87"/>
      <c r="D9" s="66"/>
      <c r="E9" s="66"/>
      <c r="F9" s="66"/>
      <c r="G9" s="66"/>
      <c r="H9" s="66"/>
      <c r="I9" s="61"/>
      <c r="J9" s="434" t="s">
        <v>621</v>
      </c>
      <c r="K9" s="434"/>
      <c r="L9" s="435"/>
      <c r="M9" s="81" t="s">
        <v>667</v>
      </c>
      <c r="N9" s="88">
        <v>553</v>
      </c>
      <c r="O9" s="88">
        <v>494</v>
      </c>
      <c r="P9" s="88">
        <v>577</v>
      </c>
      <c r="Q9" s="88">
        <v>390</v>
      </c>
      <c r="R9" s="88">
        <v>748</v>
      </c>
      <c r="S9" s="88">
        <v>2172</v>
      </c>
      <c r="T9" s="89">
        <v>569</v>
      </c>
    </row>
    <row r="10" spans="1:20" ht="14.25" customHeight="1">
      <c r="A10" s="66"/>
      <c r="B10" s="492" t="s">
        <v>707</v>
      </c>
      <c r="C10" s="493"/>
      <c r="D10" s="46">
        <f>SUM(D11:D12)</f>
        <v>683</v>
      </c>
      <c r="E10" s="46">
        <f>SUM(E11:E12)</f>
        <v>844</v>
      </c>
      <c r="F10" s="46">
        <f>SUM(F11:F12)</f>
        <v>823</v>
      </c>
      <c r="G10" s="46">
        <f>SUM(G11:G12)</f>
        <v>796</v>
      </c>
      <c r="H10" s="46">
        <f>SUM(H11:H12)</f>
        <v>804</v>
      </c>
      <c r="I10" s="61"/>
      <c r="J10" s="434" t="s">
        <v>622</v>
      </c>
      <c r="K10" s="434"/>
      <c r="L10" s="435"/>
      <c r="M10" s="81" t="s">
        <v>623</v>
      </c>
      <c r="N10" s="90">
        <v>18769</v>
      </c>
      <c r="O10" s="90">
        <v>5877</v>
      </c>
      <c r="P10" s="90">
        <v>14022</v>
      </c>
      <c r="Q10" s="90">
        <v>16770</v>
      </c>
      <c r="R10" s="88">
        <v>78051</v>
      </c>
      <c r="S10" s="89">
        <v>269603</v>
      </c>
      <c r="T10" s="89">
        <v>18596</v>
      </c>
    </row>
    <row r="11" spans="1:18" ht="14.25" customHeight="1">
      <c r="A11" s="66"/>
      <c r="B11" s="66"/>
      <c r="C11" s="84" t="s">
        <v>624</v>
      </c>
      <c r="D11" s="28">
        <v>35</v>
      </c>
      <c r="E11" s="28">
        <v>34</v>
      </c>
      <c r="F11" s="28">
        <v>21</v>
      </c>
      <c r="G11" s="28" t="s">
        <v>706</v>
      </c>
      <c r="H11" s="28" t="s">
        <v>706</v>
      </c>
      <c r="I11" s="61"/>
      <c r="J11" s="78"/>
      <c r="K11" s="78"/>
      <c r="L11" s="91"/>
      <c r="M11" s="81"/>
      <c r="N11" s="92"/>
      <c r="O11" s="92"/>
      <c r="P11" s="92"/>
      <c r="Q11" s="92"/>
      <c r="R11" s="92"/>
    </row>
    <row r="12" spans="1:20" ht="14.25" customHeight="1">
      <c r="A12" s="66"/>
      <c r="B12" s="78"/>
      <c r="C12" s="79" t="s">
        <v>708</v>
      </c>
      <c r="D12" s="28">
        <v>648</v>
      </c>
      <c r="E12" s="28">
        <v>810</v>
      </c>
      <c r="F12" s="28">
        <v>802</v>
      </c>
      <c r="G12" s="28">
        <v>796</v>
      </c>
      <c r="H12" s="28">
        <v>804</v>
      </c>
      <c r="I12" s="61"/>
      <c r="J12" s="434" t="s">
        <v>668</v>
      </c>
      <c r="K12" s="434"/>
      <c r="L12" s="435"/>
      <c r="M12" s="81" t="s">
        <v>625</v>
      </c>
      <c r="N12" s="270">
        <f>SUM(N13:N14)</f>
        <v>10432</v>
      </c>
      <c r="O12" s="270">
        <f aca="true" t="shared" si="0" ref="O12:T12">SUM(O13:O14)</f>
        <v>3218</v>
      </c>
      <c r="P12" s="270">
        <f t="shared" si="0"/>
        <v>11250</v>
      </c>
      <c r="Q12" s="270">
        <f t="shared" si="0"/>
        <v>10018</v>
      </c>
      <c r="R12" s="270">
        <f t="shared" si="0"/>
        <v>40273</v>
      </c>
      <c r="S12" s="270">
        <f t="shared" si="0"/>
        <v>111239</v>
      </c>
      <c r="T12" s="270">
        <f t="shared" si="0"/>
        <v>11442</v>
      </c>
    </row>
    <row r="13" spans="1:20" ht="14.25" customHeight="1">
      <c r="A13" s="66"/>
      <c r="B13" s="78"/>
      <c r="C13" s="79"/>
      <c r="D13" s="92"/>
      <c r="E13" s="92"/>
      <c r="F13" s="92"/>
      <c r="G13" s="92"/>
      <c r="H13" s="92"/>
      <c r="I13" s="61"/>
      <c r="J13" s="78"/>
      <c r="K13" s="78"/>
      <c r="L13" s="79" t="s">
        <v>669</v>
      </c>
      <c r="M13" s="81" t="s">
        <v>626</v>
      </c>
      <c r="N13" s="270">
        <v>5147</v>
      </c>
      <c r="O13" s="318">
        <v>953</v>
      </c>
      <c r="P13" s="318">
        <v>6156</v>
      </c>
      <c r="Q13" s="318">
        <v>5077</v>
      </c>
      <c r="R13" s="319">
        <v>24584</v>
      </c>
      <c r="S13" s="320">
        <v>53062</v>
      </c>
      <c r="T13" s="320">
        <v>5962</v>
      </c>
    </row>
    <row r="14" spans="1:20" ht="14.25" customHeight="1">
      <c r="A14" s="47"/>
      <c r="B14" s="492" t="s">
        <v>709</v>
      </c>
      <c r="C14" s="493"/>
      <c r="D14" s="27">
        <v>52</v>
      </c>
      <c r="E14" s="27">
        <v>37</v>
      </c>
      <c r="F14" s="27" t="s">
        <v>348</v>
      </c>
      <c r="G14" s="27">
        <v>27</v>
      </c>
      <c r="H14" s="27">
        <v>19</v>
      </c>
      <c r="I14" s="61"/>
      <c r="J14" s="78"/>
      <c r="K14" s="78"/>
      <c r="L14" s="79" t="s">
        <v>670</v>
      </c>
      <c r="M14" s="81" t="s">
        <v>626</v>
      </c>
      <c r="N14" s="270">
        <v>5285</v>
      </c>
      <c r="O14" s="321">
        <v>2265</v>
      </c>
      <c r="P14" s="321">
        <v>5094</v>
      </c>
      <c r="Q14" s="321">
        <v>4941</v>
      </c>
      <c r="R14" s="322">
        <v>15689</v>
      </c>
      <c r="S14" s="320">
        <v>58177</v>
      </c>
      <c r="T14" s="320">
        <v>5480</v>
      </c>
    </row>
    <row r="15" spans="1:20" ht="14.25" customHeight="1">
      <c r="A15" s="66"/>
      <c r="B15" s="78"/>
      <c r="C15" s="79" t="s">
        <v>710</v>
      </c>
      <c r="D15" s="28">
        <v>49</v>
      </c>
      <c r="E15" s="28">
        <v>34</v>
      </c>
      <c r="F15" s="28" t="s">
        <v>348</v>
      </c>
      <c r="G15" s="28" t="s">
        <v>348</v>
      </c>
      <c r="H15" s="28">
        <v>16</v>
      </c>
      <c r="I15" s="61"/>
      <c r="J15" s="78"/>
      <c r="K15" s="78"/>
      <c r="L15" s="79"/>
      <c r="M15" s="81"/>
      <c r="N15" s="323"/>
      <c r="O15" s="323"/>
      <c r="P15" s="323"/>
      <c r="Q15" s="323"/>
      <c r="R15" s="324"/>
      <c r="S15" s="325"/>
      <c r="T15" s="2"/>
    </row>
    <row r="16" spans="1:20" ht="14.25" customHeight="1">
      <c r="A16" s="66"/>
      <c r="B16" s="78"/>
      <c r="C16" s="91"/>
      <c r="D16" s="92"/>
      <c r="E16" s="92"/>
      <c r="F16" s="92"/>
      <c r="G16" s="92"/>
      <c r="H16" s="92"/>
      <c r="I16" s="61"/>
      <c r="J16" s="434" t="s">
        <v>671</v>
      </c>
      <c r="K16" s="434"/>
      <c r="L16" s="435"/>
      <c r="M16" s="81" t="s">
        <v>626</v>
      </c>
      <c r="N16" s="270">
        <f>SUM(N17)</f>
        <v>11024</v>
      </c>
      <c r="O16" s="270">
        <f aca="true" t="shared" si="1" ref="O16:T16">SUM(O17)</f>
        <v>4360</v>
      </c>
      <c r="P16" s="270">
        <f t="shared" si="1"/>
        <v>9533</v>
      </c>
      <c r="Q16" s="270">
        <f t="shared" si="1"/>
        <v>10367</v>
      </c>
      <c r="R16" s="270">
        <f t="shared" si="1"/>
        <v>40039</v>
      </c>
      <c r="S16" s="270">
        <f t="shared" si="1"/>
        <v>129808</v>
      </c>
      <c r="T16" s="270">
        <f t="shared" si="1"/>
        <v>11111</v>
      </c>
    </row>
    <row r="17" spans="1:20" ht="14.25" customHeight="1">
      <c r="A17" s="66"/>
      <c r="B17" s="492" t="s">
        <v>711</v>
      </c>
      <c r="C17" s="493"/>
      <c r="D17" s="27">
        <v>1023</v>
      </c>
      <c r="E17" s="27">
        <v>1043</v>
      </c>
      <c r="F17" s="27">
        <v>516</v>
      </c>
      <c r="G17" s="27">
        <v>496</v>
      </c>
      <c r="H17" s="27">
        <v>460</v>
      </c>
      <c r="I17" s="61"/>
      <c r="J17" s="80"/>
      <c r="K17" s="80"/>
      <c r="L17" s="79" t="s">
        <v>672</v>
      </c>
      <c r="M17" s="81" t="s">
        <v>626</v>
      </c>
      <c r="N17" s="270">
        <v>11024</v>
      </c>
      <c r="O17" s="270">
        <v>4360</v>
      </c>
      <c r="P17" s="270">
        <v>9533</v>
      </c>
      <c r="Q17" s="270">
        <v>10367</v>
      </c>
      <c r="R17" s="322">
        <v>40039</v>
      </c>
      <c r="S17" s="320">
        <v>129808</v>
      </c>
      <c r="T17" s="320">
        <v>11111</v>
      </c>
    </row>
    <row r="18" spans="1:20" ht="14.25" customHeight="1">
      <c r="A18" s="66"/>
      <c r="B18" s="78"/>
      <c r="C18" s="79" t="s">
        <v>627</v>
      </c>
      <c r="D18" s="28">
        <v>15</v>
      </c>
      <c r="E18" s="28">
        <v>13</v>
      </c>
      <c r="F18" s="28">
        <v>12</v>
      </c>
      <c r="G18" s="28" t="s">
        <v>348</v>
      </c>
      <c r="H18" s="28">
        <v>7</v>
      </c>
      <c r="I18" s="61"/>
      <c r="J18" s="80"/>
      <c r="K18" s="80"/>
      <c r="L18" s="79"/>
      <c r="M18" s="81"/>
      <c r="N18" s="270"/>
      <c r="O18" s="270"/>
      <c r="P18" s="270"/>
      <c r="Q18" s="270"/>
      <c r="R18" s="322"/>
      <c r="S18" s="320"/>
      <c r="T18" s="320"/>
    </row>
    <row r="19" spans="1:20" ht="14.25" customHeight="1">
      <c r="A19" s="66"/>
      <c r="B19" s="78"/>
      <c r="C19" s="79" t="s">
        <v>628</v>
      </c>
      <c r="D19" s="28">
        <v>79</v>
      </c>
      <c r="E19" s="28">
        <v>78</v>
      </c>
      <c r="F19" s="28">
        <v>48</v>
      </c>
      <c r="G19" s="28">
        <v>37</v>
      </c>
      <c r="H19" s="28">
        <v>73</v>
      </c>
      <c r="I19" s="61"/>
      <c r="J19" s="434" t="s">
        <v>673</v>
      </c>
      <c r="K19" s="434"/>
      <c r="L19" s="435"/>
      <c r="M19" s="81" t="s">
        <v>626</v>
      </c>
      <c r="N19" s="270">
        <v>7220</v>
      </c>
      <c r="O19" s="270">
        <f>SUM(O20:O31)</f>
        <v>1679</v>
      </c>
      <c r="P19" s="270">
        <f>SUM(P20:P31)</f>
        <v>5511</v>
      </c>
      <c r="Q19" s="270">
        <f>SUM(Q20:Q31)</f>
        <v>6061</v>
      </c>
      <c r="R19" s="270">
        <f>SUM(R20:R31)</f>
        <v>29020</v>
      </c>
      <c r="S19" s="320">
        <v>118897</v>
      </c>
      <c r="T19" s="270">
        <f>SUM(T20:T31)</f>
        <v>6077</v>
      </c>
    </row>
    <row r="20" spans="1:20" ht="14.25" customHeight="1">
      <c r="A20" s="66"/>
      <c r="B20" s="78"/>
      <c r="C20" s="79" t="s">
        <v>629</v>
      </c>
      <c r="D20" s="28">
        <v>3</v>
      </c>
      <c r="E20" s="28">
        <v>3</v>
      </c>
      <c r="F20" s="28">
        <v>3</v>
      </c>
      <c r="G20" s="28">
        <v>3</v>
      </c>
      <c r="H20" s="28">
        <v>3</v>
      </c>
      <c r="I20" s="61"/>
      <c r="J20" s="78"/>
      <c r="K20" s="78"/>
      <c r="L20" s="79" t="s">
        <v>674</v>
      </c>
      <c r="M20" s="81" t="s">
        <v>626</v>
      </c>
      <c r="N20" s="93">
        <v>1433</v>
      </c>
      <c r="O20" s="93">
        <v>81</v>
      </c>
      <c r="P20" s="93">
        <v>23</v>
      </c>
      <c r="Q20" s="93">
        <v>129</v>
      </c>
      <c r="R20" s="88">
        <v>6350</v>
      </c>
      <c r="S20" s="89">
        <v>46833</v>
      </c>
      <c r="T20" s="89">
        <v>532</v>
      </c>
    </row>
    <row r="21" spans="1:20" ht="14.25" customHeight="1">
      <c r="A21" s="66"/>
      <c r="B21" s="78"/>
      <c r="C21" s="79" t="s">
        <v>630</v>
      </c>
      <c r="D21" s="28">
        <v>165</v>
      </c>
      <c r="E21" s="28">
        <v>162</v>
      </c>
      <c r="F21" s="28">
        <v>155</v>
      </c>
      <c r="G21" s="28">
        <v>154</v>
      </c>
      <c r="H21" s="28">
        <v>183</v>
      </c>
      <c r="I21" s="61"/>
      <c r="J21" s="78"/>
      <c r="K21" s="78"/>
      <c r="L21" s="79" t="s">
        <v>675</v>
      </c>
      <c r="M21" s="81" t="s">
        <v>626</v>
      </c>
      <c r="N21" s="93">
        <v>590</v>
      </c>
      <c r="O21" s="93">
        <v>198</v>
      </c>
      <c r="P21" s="93">
        <v>594</v>
      </c>
      <c r="Q21" s="93">
        <v>779</v>
      </c>
      <c r="R21" s="88">
        <v>1823</v>
      </c>
      <c r="S21" s="89">
        <v>5980</v>
      </c>
      <c r="T21" s="89">
        <v>977</v>
      </c>
    </row>
    <row r="22" spans="1:20" ht="14.25" customHeight="1">
      <c r="A22" s="66"/>
      <c r="B22" s="78"/>
      <c r="C22" s="79" t="s">
        <v>631</v>
      </c>
      <c r="D22" s="28">
        <v>72</v>
      </c>
      <c r="E22" s="28">
        <v>71</v>
      </c>
      <c r="F22" s="28">
        <v>33</v>
      </c>
      <c r="G22" s="28">
        <v>29</v>
      </c>
      <c r="H22" s="28">
        <v>32</v>
      </c>
      <c r="I22" s="61"/>
      <c r="J22" s="78"/>
      <c r="K22" s="78"/>
      <c r="L22" s="79" t="s">
        <v>676</v>
      </c>
      <c r="M22" s="81" t="s">
        <v>626</v>
      </c>
      <c r="N22" s="93">
        <v>1559</v>
      </c>
      <c r="O22" s="93">
        <v>330</v>
      </c>
      <c r="P22" s="93">
        <v>1410</v>
      </c>
      <c r="Q22" s="93">
        <v>1525</v>
      </c>
      <c r="R22" s="88">
        <v>5347</v>
      </c>
      <c r="S22" s="89">
        <v>24036</v>
      </c>
      <c r="T22" s="89">
        <v>1625</v>
      </c>
    </row>
    <row r="23" spans="1:20" ht="14.25" customHeight="1">
      <c r="A23" s="66"/>
      <c r="B23" s="78"/>
      <c r="C23" s="79" t="s">
        <v>632</v>
      </c>
      <c r="D23" s="28">
        <v>189</v>
      </c>
      <c r="E23" s="28">
        <v>173</v>
      </c>
      <c r="F23" s="28">
        <v>36</v>
      </c>
      <c r="G23" s="28">
        <v>35</v>
      </c>
      <c r="H23" s="28">
        <v>37</v>
      </c>
      <c r="I23" s="61"/>
      <c r="J23" s="80"/>
      <c r="K23" s="78"/>
      <c r="L23" s="79" t="s">
        <v>677</v>
      </c>
      <c r="M23" s="81" t="s">
        <v>626</v>
      </c>
      <c r="N23" s="93">
        <v>15</v>
      </c>
      <c r="O23" s="93">
        <v>14</v>
      </c>
      <c r="P23" s="93">
        <v>28</v>
      </c>
      <c r="Q23" s="94" t="s">
        <v>712</v>
      </c>
      <c r="R23" s="94" t="s">
        <v>712</v>
      </c>
      <c r="S23" s="94" t="s">
        <v>712</v>
      </c>
      <c r="T23" s="94" t="s">
        <v>712</v>
      </c>
    </row>
    <row r="24" spans="1:20" ht="14.25" customHeight="1">
      <c r="A24" s="66"/>
      <c r="B24" s="78"/>
      <c r="C24" s="87"/>
      <c r="D24" s="92"/>
      <c r="E24" s="92"/>
      <c r="F24" s="92"/>
      <c r="G24" s="92"/>
      <c r="H24" s="92"/>
      <c r="I24" s="61"/>
      <c r="J24" s="78"/>
      <c r="K24" s="78"/>
      <c r="L24" s="79" t="s">
        <v>633</v>
      </c>
      <c r="M24" s="81" t="s">
        <v>626</v>
      </c>
      <c r="N24" s="94" t="s">
        <v>713</v>
      </c>
      <c r="O24" s="94" t="s">
        <v>713</v>
      </c>
      <c r="P24" s="94" t="s">
        <v>713</v>
      </c>
      <c r="Q24" s="94" t="s">
        <v>713</v>
      </c>
      <c r="R24" s="94" t="s">
        <v>713</v>
      </c>
      <c r="S24" s="94" t="s">
        <v>713</v>
      </c>
      <c r="T24" s="94" t="s">
        <v>713</v>
      </c>
    </row>
    <row r="25" spans="1:20" ht="14.25" customHeight="1">
      <c r="A25" s="66"/>
      <c r="B25" s="492" t="s">
        <v>714</v>
      </c>
      <c r="C25" s="520"/>
      <c r="D25" s="27" t="s">
        <v>348</v>
      </c>
      <c r="E25" s="27">
        <v>77</v>
      </c>
      <c r="F25" s="27" t="s">
        <v>348</v>
      </c>
      <c r="G25" s="27">
        <v>20</v>
      </c>
      <c r="H25" s="27">
        <v>57</v>
      </c>
      <c r="I25" s="61"/>
      <c r="J25" s="66"/>
      <c r="K25" s="66"/>
      <c r="L25" s="79" t="s">
        <v>634</v>
      </c>
      <c r="M25" s="81" t="s">
        <v>626</v>
      </c>
      <c r="N25" s="94" t="s">
        <v>715</v>
      </c>
      <c r="O25" s="94" t="s">
        <v>715</v>
      </c>
      <c r="P25" s="94" t="s">
        <v>715</v>
      </c>
      <c r="Q25" s="94" t="s">
        <v>715</v>
      </c>
      <c r="R25" s="94" t="s">
        <v>715</v>
      </c>
      <c r="S25" s="94" t="s">
        <v>715</v>
      </c>
      <c r="T25" s="94" t="s">
        <v>715</v>
      </c>
    </row>
    <row r="26" spans="1:20" ht="14.25" customHeight="1">
      <c r="A26" s="66"/>
      <c r="B26" s="78"/>
      <c r="C26" s="79" t="s">
        <v>635</v>
      </c>
      <c r="D26" s="28" t="s">
        <v>348</v>
      </c>
      <c r="E26" s="28">
        <v>4</v>
      </c>
      <c r="F26" s="28">
        <v>1</v>
      </c>
      <c r="G26" s="28">
        <v>1</v>
      </c>
      <c r="H26" s="28" t="s">
        <v>716</v>
      </c>
      <c r="I26" s="61"/>
      <c r="J26" s="80"/>
      <c r="K26" s="78"/>
      <c r="L26" s="79" t="s">
        <v>636</v>
      </c>
      <c r="M26" s="81" t="s">
        <v>626</v>
      </c>
      <c r="N26" s="93">
        <v>485</v>
      </c>
      <c r="O26" s="93">
        <v>122</v>
      </c>
      <c r="P26" s="93">
        <v>242</v>
      </c>
      <c r="Q26" s="93">
        <v>380</v>
      </c>
      <c r="R26" s="88">
        <v>1514</v>
      </c>
      <c r="S26" s="89">
        <v>10177</v>
      </c>
      <c r="T26" s="89">
        <v>230</v>
      </c>
    </row>
    <row r="27" spans="1:20" ht="14.25" customHeight="1">
      <c r="A27" s="66"/>
      <c r="B27" s="78"/>
      <c r="C27" s="91"/>
      <c r="D27" s="92"/>
      <c r="E27" s="92"/>
      <c r="F27" s="92"/>
      <c r="G27" s="92"/>
      <c r="H27" s="92"/>
      <c r="I27" s="61"/>
      <c r="J27" s="78"/>
      <c r="K27" s="78"/>
      <c r="L27" s="79" t="s">
        <v>637</v>
      </c>
      <c r="M27" s="81" t="s">
        <v>626</v>
      </c>
      <c r="N27" s="93">
        <v>685</v>
      </c>
      <c r="O27" s="93">
        <v>269</v>
      </c>
      <c r="P27" s="93">
        <v>652</v>
      </c>
      <c r="Q27" s="93">
        <v>600</v>
      </c>
      <c r="R27" s="88">
        <v>2307</v>
      </c>
      <c r="S27" s="89">
        <v>7939</v>
      </c>
      <c r="T27" s="89">
        <v>622</v>
      </c>
    </row>
    <row r="28" spans="1:20" ht="14.25" customHeight="1">
      <c r="A28" s="66"/>
      <c r="B28" s="492" t="s">
        <v>717</v>
      </c>
      <c r="C28" s="520"/>
      <c r="D28" s="27">
        <v>14</v>
      </c>
      <c r="E28" s="27">
        <v>15</v>
      </c>
      <c r="F28" s="27">
        <v>15</v>
      </c>
      <c r="G28" s="27">
        <v>11</v>
      </c>
      <c r="H28" s="27">
        <v>17</v>
      </c>
      <c r="I28" s="61"/>
      <c r="J28" s="78"/>
      <c r="K28" s="78"/>
      <c r="L28" s="79" t="s">
        <v>638</v>
      </c>
      <c r="M28" s="81" t="s">
        <v>626</v>
      </c>
      <c r="N28" s="93">
        <v>27</v>
      </c>
      <c r="O28" s="93">
        <v>7</v>
      </c>
      <c r="P28" s="93">
        <v>4</v>
      </c>
      <c r="Q28" s="93">
        <v>12</v>
      </c>
      <c r="R28" s="88">
        <v>297</v>
      </c>
      <c r="S28" s="89">
        <v>404</v>
      </c>
      <c r="T28" s="89">
        <v>5</v>
      </c>
    </row>
    <row r="29" spans="1:20" ht="14.25" customHeight="1">
      <c r="A29" s="66"/>
      <c r="B29" s="78"/>
      <c r="C29" s="79" t="s">
        <v>639</v>
      </c>
      <c r="D29" s="28">
        <v>1</v>
      </c>
      <c r="E29" s="28">
        <v>1</v>
      </c>
      <c r="F29" s="28">
        <v>2</v>
      </c>
      <c r="G29" s="28">
        <v>1</v>
      </c>
      <c r="H29" s="28">
        <v>7</v>
      </c>
      <c r="I29" s="61"/>
      <c r="J29" s="78"/>
      <c r="K29" s="78"/>
      <c r="L29" s="79" t="s">
        <v>640</v>
      </c>
      <c r="M29" s="81" t="s">
        <v>626</v>
      </c>
      <c r="N29" s="93">
        <v>245</v>
      </c>
      <c r="O29" s="93">
        <v>73</v>
      </c>
      <c r="P29" s="93">
        <v>147</v>
      </c>
      <c r="Q29" s="93">
        <v>286</v>
      </c>
      <c r="R29" s="88">
        <v>1406</v>
      </c>
      <c r="S29" s="89">
        <v>3009</v>
      </c>
      <c r="T29" s="89">
        <v>334</v>
      </c>
    </row>
    <row r="30" spans="1:20" ht="14.25" customHeight="1">
      <c r="A30" s="66"/>
      <c r="B30" s="78"/>
      <c r="C30" s="91"/>
      <c r="D30" s="92"/>
      <c r="E30" s="92"/>
      <c r="F30" s="92"/>
      <c r="G30" s="92"/>
      <c r="H30" s="92"/>
      <c r="I30" s="61"/>
      <c r="J30" s="78"/>
      <c r="K30" s="78"/>
      <c r="L30" s="79" t="s">
        <v>641</v>
      </c>
      <c r="M30" s="81" t="s">
        <v>626</v>
      </c>
      <c r="N30" s="93">
        <v>1524</v>
      </c>
      <c r="O30" s="93">
        <v>431</v>
      </c>
      <c r="P30" s="93">
        <v>1486</v>
      </c>
      <c r="Q30" s="93">
        <v>1766</v>
      </c>
      <c r="R30" s="88">
        <v>7596</v>
      </c>
      <c r="S30" s="89">
        <v>14429</v>
      </c>
      <c r="T30" s="89">
        <v>1145</v>
      </c>
    </row>
    <row r="31" spans="1:20" ht="14.25" customHeight="1">
      <c r="A31" s="66"/>
      <c r="B31" s="492" t="s">
        <v>718</v>
      </c>
      <c r="C31" s="520"/>
      <c r="D31" s="27">
        <v>33</v>
      </c>
      <c r="E31" s="27" t="s">
        <v>348</v>
      </c>
      <c r="F31" s="27">
        <v>32</v>
      </c>
      <c r="G31" s="27">
        <v>33</v>
      </c>
      <c r="H31" s="27">
        <v>34</v>
      </c>
      <c r="I31" s="61"/>
      <c r="J31" s="78"/>
      <c r="K31" s="78"/>
      <c r="L31" s="79" t="s">
        <v>642</v>
      </c>
      <c r="M31" s="81" t="s">
        <v>626</v>
      </c>
      <c r="N31" s="93">
        <v>714</v>
      </c>
      <c r="O31" s="93">
        <v>154</v>
      </c>
      <c r="P31" s="93">
        <v>925</v>
      </c>
      <c r="Q31" s="93">
        <v>584</v>
      </c>
      <c r="R31" s="88">
        <v>2380</v>
      </c>
      <c r="S31" s="89">
        <v>8486</v>
      </c>
      <c r="T31" s="89">
        <v>607</v>
      </c>
    </row>
    <row r="32" spans="1:20" ht="14.25" customHeight="1">
      <c r="A32" s="66"/>
      <c r="B32" s="44"/>
      <c r="C32" s="45"/>
      <c r="D32" s="59"/>
      <c r="E32" s="59"/>
      <c r="F32" s="59"/>
      <c r="G32" s="59"/>
      <c r="H32" s="59"/>
      <c r="I32" s="61"/>
      <c r="J32" s="78"/>
      <c r="K32" s="78"/>
      <c r="L32" s="79" t="s">
        <v>643</v>
      </c>
      <c r="M32" s="81" t="s">
        <v>626</v>
      </c>
      <c r="N32" s="93">
        <v>7250</v>
      </c>
      <c r="O32" s="93">
        <v>2904</v>
      </c>
      <c r="P32" s="93">
        <v>4136</v>
      </c>
      <c r="Q32" s="93">
        <v>4306</v>
      </c>
      <c r="R32" s="88">
        <v>11019</v>
      </c>
      <c r="S32" s="89">
        <v>11894</v>
      </c>
      <c r="T32" s="89">
        <v>5048</v>
      </c>
    </row>
    <row r="33" spans="1:20" ht="14.25" customHeight="1">
      <c r="A33" s="66"/>
      <c r="B33" s="492" t="s">
        <v>719</v>
      </c>
      <c r="C33" s="520"/>
      <c r="D33" s="27" t="s">
        <v>348</v>
      </c>
      <c r="E33" s="27" t="s">
        <v>348</v>
      </c>
      <c r="F33" s="27">
        <v>245</v>
      </c>
      <c r="G33" s="27">
        <v>243</v>
      </c>
      <c r="H33" s="27">
        <v>263</v>
      </c>
      <c r="I33" s="61"/>
      <c r="J33" s="78"/>
      <c r="K33" s="78"/>
      <c r="L33" s="79" t="s">
        <v>644</v>
      </c>
      <c r="M33" s="81" t="s">
        <v>626</v>
      </c>
      <c r="N33" s="93">
        <v>3804</v>
      </c>
      <c r="O33" s="93">
        <v>2681</v>
      </c>
      <c r="P33" s="93">
        <v>4022</v>
      </c>
      <c r="Q33" s="93">
        <v>4306</v>
      </c>
      <c r="R33" s="88">
        <v>11019</v>
      </c>
      <c r="S33" s="89">
        <v>10911</v>
      </c>
      <c r="T33" s="89">
        <v>5034</v>
      </c>
    </row>
    <row r="34" spans="1:20" ht="14.25" customHeight="1">
      <c r="A34" s="66"/>
      <c r="B34" s="66"/>
      <c r="C34" s="79" t="s">
        <v>720</v>
      </c>
      <c r="D34" s="28" t="s">
        <v>348</v>
      </c>
      <c r="E34" s="28" t="s">
        <v>348</v>
      </c>
      <c r="F34" s="28">
        <v>243</v>
      </c>
      <c r="G34" s="28" t="s">
        <v>348</v>
      </c>
      <c r="H34" s="28" t="s">
        <v>721</v>
      </c>
      <c r="I34" s="61"/>
      <c r="J34" s="78"/>
      <c r="K34" s="78"/>
      <c r="L34" s="79" t="s">
        <v>645</v>
      </c>
      <c r="M34" s="81" t="s">
        <v>626</v>
      </c>
      <c r="N34" s="93">
        <v>171</v>
      </c>
      <c r="O34" s="93">
        <v>223</v>
      </c>
      <c r="P34" s="93">
        <v>114</v>
      </c>
      <c r="Q34" s="94" t="s">
        <v>722</v>
      </c>
      <c r="R34" s="94" t="s">
        <v>722</v>
      </c>
      <c r="S34" s="89">
        <v>983</v>
      </c>
      <c r="T34" s="89">
        <v>14</v>
      </c>
    </row>
    <row r="35" spans="1:20" ht="14.25" customHeight="1">
      <c r="A35" s="66"/>
      <c r="B35" s="78"/>
      <c r="C35" s="91"/>
      <c r="D35" s="92"/>
      <c r="E35" s="92"/>
      <c r="F35" s="92"/>
      <c r="G35" s="92"/>
      <c r="H35" s="92"/>
      <c r="I35" s="61"/>
      <c r="J35" s="78"/>
      <c r="K35" s="78"/>
      <c r="L35" s="79" t="s">
        <v>646</v>
      </c>
      <c r="M35" s="81" t="s">
        <v>626</v>
      </c>
      <c r="N35" s="93">
        <v>201</v>
      </c>
      <c r="O35" s="93">
        <v>250</v>
      </c>
      <c r="P35" s="93">
        <v>169</v>
      </c>
      <c r="Q35" s="94" t="s">
        <v>722</v>
      </c>
      <c r="R35" s="94" t="s">
        <v>722</v>
      </c>
      <c r="S35" s="89">
        <v>983</v>
      </c>
      <c r="T35" s="89">
        <v>14</v>
      </c>
    </row>
    <row r="36" spans="1:20" ht="14.25" customHeight="1">
      <c r="A36" s="66"/>
      <c r="B36" s="492" t="s">
        <v>647</v>
      </c>
      <c r="C36" s="520"/>
      <c r="D36" s="27">
        <v>2443</v>
      </c>
      <c r="E36" s="27">
        <v>2328</v>
      </c>
      <c r="F36" s="27">
        <v>2210</v>
      </c>
      <c r="G36" s="27">
        <v>2129</v>
      </c>
      <c r="H36" s="27">
        <v>2146</v>
      </c>
      <c r="I36" s="61"/>
      <c r="J36" s="78"/>
      <c r="K36" s="78"/>
      <c r="L36" s="79" t="s">
        <v>648</v>
      </c>
      <c r="M36" s="81" t="s">
        <v>626</v>
      </c>
      <c r="N36" s="93">
        <v>30</v>
      </c>
      <c r="O36" s="93">
        <v>27</v>
      </c>
      <c r="P36" s="93">
        <v>55</v>
      </c>
      <c r="Q36" s="94" t="s">
        <v>722</v>
      </c>
      <c r="R36" s="94" t="s">
        <v>722</v>
      </c>
      <c r="S36" s="94" t="s">
        <v>722</v>
      </c>
      <c r="T36" s="94" t="s">
        <v>722</v>
      </c>
    </row>
    <row r="37" spans="1:20" ht="14.25" customHeight="1">
      <c r="A37" s="66"/>
      <c r="B37" s="66"/>
      <c r="C37" s="79" t="s">
        <v>723</v>
      </c>
      <c r="D37" s="28" t="s">
        <v>348</v>
      </c>
      <c r="E37" s="28" t="s">
        <v>348</v>
      </c>
      <c r="F37" s="28" t="s">
        <v>348</v>
      </c>
      <c r="G37" s="28" t="s">
        <v>348</v>
      </c>
      <c r="H37" s="28" t="s">
        <v>721</v>
      </c>
      <c r="I37" s="61"/>
      <c r="J37" s="78"/>
      <c r="K37" s="78"/>
      <c r="L37" s="79" t="s">
        <v>678</v>
      </c>
      <c r="M37" s="81" t="s">
        <v>626</v>
      </c>
      <c r="N37" s="93">
        <v>4064</v>
      </c>
      <c r="O37" s="93">
        <v>3004</v>
      </c>
      <c r="P37" s="93">
        <v>5602</v>
      </c>
      <c r="Q37" s="93">
        <v>4404</v>
      </c>
      <c r="R37" s="88">
        <v>4737</v>
      </c>
      <c r="S37" s="89">
        <v>5942</v>
      </c>
      <c r="T37" s="89">
        <v>5489</v>
      </c>
    </row>
    <row r="38" spans="1:20" ht="14.25" customHeight="1">
      <c r="A38" s="66"/>
      <c r="B38" s="66"/>
      <c r="C38" s="79" t="s">
        <v>724</v>
      </c>
      <c r="D38" s="28">
        <v>597</v>
      </c>
      <c r="E38" s="28">
        <v>590</v>
      </c>
      <c r="F38" s="28">
        <v>586</v>
      </c>
      <c r="G38" s="28">
        <v>590</v>
      </c>
      <c r="H38" s="28">
        <v>634</v>
      </c>
      <c r="I38" s="61"/>
      <c r="J38" s="78"/>
      <c r="K38" s="78"/>
      <c r="L38" s="79" t="s">
        <v>679</v>
      </c>
      <c r="M38" s="81" t="s">
        <v>626</v>
      </c>
      <c r="N38" s="95">
        <v>-260</v>
      </c>
      <c r="O38" s="96">
        <v>-323</v>
      </c>
      <c r="P38" s="96">
        <v>-1580</v>
      </c>
      <c r="Q38" s="96">
        <v>-98</v>
      </c>
      <c r="R38" s="97">
        <v>6282</v>
      </c>
      <c r="S38" s="98">
        <v>4969</v>
      </c>
      <c r="T38" s="99">
        <v>-455</v>
      </c>
    </row>
    <row r="39" spans="1:20" ht="14.25" customHeight="1">
      <c r="A39" s="66"/>
      <c r="B39" s="66"/>
      <c r="C39" s="79" t="s">
        <v>649</v>
      </c>
      <c r="D39" s="28" t="s">
        <v>725</v>
      </c>
      <c r="E39" s="28" t="s">
        <v>725</v>
      </c>
      <c r="F39" s="28" t="s">
        <v>348</v>
      </c>
      <c r="G39" s="28">
        <v>1344</v>
      </c>
      <c r="H39" s="28">
        <v>1321</v>
      </c>
      <c r="I39" s="61"/>
      <c r="J39" s="78"/>
      <c r="K39" s="78"/>
      <c r="L39" s="79" t="s">
        <v>650</v>
      </c>
      <c r="M39" s="81" t="s">
        <v>626</v>
      </c>
      <c r="N39" s="100">
        <v>34.5</v>
      </c>
      <c r="O39" s="100">
        <v>61.5</v>
      </c>
      <c r="P39" s="100">
        <v>42.2</v>
      </c>
      <c r="Q39" s="100">
        <v>41.5</v>
      </c>
      <c r="R39" s="101">
        <v>27.5</v>
      </c>
      <c r="S39" s="102">
        <v>8.4</v>
      </c>
      <c r="T39" s="102">
        <v>45.3</v>
      </c>
    </row>
    <row r="40" spans="1:20" ht="14.25" customHeight="1">
      <c r="A40" s="66"/>
      <c r="B40" s="66"/>
      <c r="C40" s="79" t="s">
        <v>726</v>
      </c>
      <c r="D40" s="28">
        <v>115</v>
      </c>
      <c r="E40" s="28">
        <v>86</v>
      </c>
      <c r="F40" s="28">
        <v>75</v>
      </c>
      <c r="G40" s="28" t="s">
        <v>348</v>
      </c>
      <c r="H40" s="28" t="s">
        <v>721</v>
      </c>
      <c r="I40" s="61"/>
      <c r="J40" s="78"/>
      <c r="K40" s="78"/>
      <c r="L40" s="79" t="s">
        <v>651</v>
      </c>
      <c r="M40" s="81" t="s">
        <v>626</v>
      </c>
      <c r="N40" s="103">
        <v>2574</v>
      </c>
      <c r="O40" s="104">
        <v>529</v>
      </c>
      <c r="P40" s="104">
        <v>3621</v>
      </c>
      <c r="Q40" s="104">
        <v>2418</v>
      </c>
      <c r="R40" s="105">
        <v>5344</v>
      </c>
      <c r="S40" s="106">
        <v>6633</v>
      </c>
      <c r="T40" s="106">
        <v>3138</v>
      </c>
    </row>
    <row r="41" spans="1:20" ht="14.25" customHeight="1">
      <c r="A41" s="66"/>
      <c r="B41" s="66"/>
      <c r="C41" s="79" t="s">
        <v>727</v>
      </c>
      <c r="D41" s="28" t="s">
        <v>348</v>
      </c>
      <c r="E41" s="28" t="s">
        <v>348</v>
      </c>
      <c r="F41" s="28" t="s">
        <v>348</v>
      </c>
      <c r="G41" s="28" t="s">
        <v>348</v>
      </c>
      <c r="H41" s="28" t="s">
        <v>721</v>
      </c>
      <c r="I41" s="61"/>
      <c r="J41" s="107" t="s">
        <v>652</v>
      </c>
      <c r="K41" s="107"/>
      <c r="L41" s="107"/>
      <c r="M41" s="107"/>
      <c r="N41" s="66"/>
      <c r="O41" s="66"/>
      <c r="P41" s="66"/>
      <c r="Q41" s="66"/>
      <c r="R41" s="66"/>
      <c r="S41" s="66"/>
      <c r="T41" s="66"/>
    </row>
    <row r="42" spans="1:20" ht="14.25" customHeight="1">
      <c r="A42" s="66"/>
      <c r="B42" s="78"/>
      <c r="C42" s="91"/>
      <c r="D42" s="92"/>
      <c r="E42" s="92"/>
      <c r="F42" s="92"/>
      <c r="G42" s="92"/>
      <c r="H42" s="92"/>
      <c r="I42" s="61"/>
      <c r="J42" s="66" t="s">
        <v>728</v>
      </c>
      <c r="K42" s="66"/>
      <c r="L42" s="66"/>
      <c r="M42" s="66"/>
      <c r="N42" s="66"/>
      <c r="O42" s="66"/>
      <c r="P42" s="66"/>
      <c r="Q42" s="66"/>
      <c r="R42" s="66"/>
      <c r="S42" s="66"/>
      <c r="T42" s="66"/>
    </row>
    <row r="43" spans="3:20" ht="14.25" customHeight="1">
      <c r="C43" s="87"/>
      <c r="D43" s="66"/>
      <c r="E43" s="66"/>
      <c r="F43" s="66"/>
      <c r="G43" s="66"/>
      <c r="H43" s="66"/>
      <c r="I43" s="61"/>
      <c r="J43" s="66" t="s">
        <v>729</v>
      </c>
      <c r="K43" s="66"/>
      <c r="L43" s="66"/>
      <c r="M43" s="66"/>
      <c r="N43" s="66"/>
      <c r="O43" s="66"/>
      <c r="P43" s="66"/>
      <c r="Q43" s="66"/>
      <c r="R43" s="66"/>
      <c r="S43" s="66"/>
      <c r="T43" s="66"/>
    </row>
    <row r="44" spans="1:14" ht="14.25" customHeight="1">
      <c r="A44" s="492" t="s">
        <v>653</v>
      </c>
      <c r="B44" s="521"/>
      <c r="C44" s="520"/>
      <c r="D44" s="27">
        <v>7082</v>
      </c>
      <c r="E44" s="27">
        <v>5031</v>
      </c>
      <c r="F44" s="27">
        <v>6264</v>
      </c>
      <c r="G44" s="27">
        <v>7406</v>
      </c>
      <c r="H44" s="27">
        <v>7465</v>
      </c>
      <c r="I44" s="61"/>
      <c r="J44" s="66"/>
      <c r="K44" s="66"/>
      <c r="L44" s="66"/>
      <c r="M44" s="66"/>
      <c r="N44" s="66"/>
    </row>
    <row r="45" spans="1:14" ht="14.25" customHeight="1">
      <c r="A45" s="66"/>
      <c r="B45" s="66"/>
      <c r="C45" s="79" t="s">
        <v>654</v>
      </c>
      <c r="D45" s="28">
        <v>859</v>
      </c>
      <c r="E45" s="28">
        <v>440</v>
      </c>
      <c r="F45" s="28">
        <v>770</v>
      </c>
      <c r="G45" s="28">
        <v>1443</v>
      </c>
      <c r="H45" s="28" t="s">
        <v>730</v>
      </c>
      <c r="I45" s="61"/>
      <c r="J45" s="66" t="s">
        <v>680</v>
      </c>
      <c r="K45" s="66"/>
      <c r="L45" s="66"/>
      <c r="M45" s="66"/>
      <c r="N45" s="66"/>
    </row>
    <row r="46" spans="1:9" ht="14.25" customHeight="1">
      <c r="A46" s="66"/>
      <c r="B46" s="66"/>
      <c r="C46" s="79" t="s">
        <v>681</v>
      </c>
      <c r="D46" s="28">
        <v>24</v>
      </c>
      <c r="E46" s="28">
        <v>15</v>
      </c>
      <c r="F46" s="28">
        <v>15</v>
      </c>
      <c r="G46" s="28">
        <v>12</v>
      </c>
      <c r="H46" s="28" t="s">
        <v>730</v>
      </c>
      <c r="I46" s="61"/>
    </row>
    <row r="47" spans="1:9" ht="14.25" customHeight="1">
      <c r="A47" s="66"/>
      <c r="B47" s="66"/>
      <c r="C47" s="79" t="s">
        <v>655</v>
      </c>
      <c r="D47" s="28">
        <v>1356</v>
      </c>
      <c r="E47" s="28">
        <v>334</v>
      </c>
      <c r="F47" s="28">
        <v>952</v>
      </c>
      <c r="G47" s="28">
        <v>2023</v>
      </c>
      <c r="H47" s="28" t="s">
        <v>730</v>
      </c>
      <c r="I47" s="61"/>
    </row>
    <row r="48" spans="1:9" ht="14.25" customHeight="1">
      <c r="A48" s="66"/>
      <c r="B48" s="66"/>
      <c r="C48" s="79" t="s">
        <v>656</v>
      </c>
      <c r="D48" s="28">
        <v>2331</v>
      </c>
      <c r="E48" s="28">
        <v>2381</v>
      </c>
      <c r="F48" s="28">
        <v>2716</v>
      </c>
      <c r="G48" s="28">
        <v>1459</v>
      </c>
      <c r="H48" s="28">
        <v>1064</v>
      </c>
      <c r="I48" s="61"/>
    </row>
    <row r="49" spans="1:9" ht="14.25" customHeight="1">
      <c r="A49" s="66"/>
      <c r="B49" s="66"/>
      <c r="C49" s="79" t="s">
        <v>657</v>
      </c>
      <c r="D49" s="28">
        <v>828</v>
      </c>
      <c r="E49" s="28">
        <v>869</v>
      </c>
      <c r="F49" s="28">
        <v>906</v>
      </c>
      <c r="G49" s="28">
        <v>1886</v>
      </c>
      <c r="H49" s="28">
        <v>941</v>
      </c>
      <c r="I49" s="61"/>
    </row>
    <row r="50" spans="1:9" ht="14.25" customHeight="1">
      <c r="A50" s="66"/>
      <c r="B50" s="66"/>
      <c r="C50" s="84" t="s">
        <v>658</v>
      </c>
      <c r="D50" s="28">
        <v>24</v>
      </c>
      <c r="E50" s="28">
        <v>15</v>
      </c>
      <c r="F50" s="28">
        <v>15</v>
      </c>
      <c r="G50" s="28">
        <v>10</v>
      </c>
      <c r="H50" s="28" t="s">
        <v>730</v>
      </c>
      <c r="I50" s="61"/>
    </row>
    <row r="51" spans="1:9" ht="14.25" customHeight="1">
      <c r="A51" s="66"/>
      <c r="B51" s="66"/>
      <c r="C51" s="79" t="s">
        <v>659</v>
      </c>
      <c r="D51" s="28">
        <v>49</v>
      </c>
      <c r="E51" s="28">
        <v>83</v>
      </c>
      <c r="F51" s="28">
        <v>110</v>
      </c>
      <c r="G51" s="28">
        <v>50</v>
      </c>
      <c r="H51" s="28">
        <v>30</v>
      </c>
      <c r="I51" s="61"/>
    </row>
    <row r="52" spans="1:9" ht="14.25" customHeight="1">
      <c r="A52" s="66"/>
      <c r="B52" s="66"/>
      <c r="C52" s="79" t="s">
        <v>682</v>
      </c>
      <c r="D52" s="28">
        <v>57</v>
      </c>
      <c r="E52" s="28">
        <v>63</v>
      </c>
      <c r="F52" s="28">
        <v>65</v>
      </c>
      <c r="G52" s="28">
        <v>39</v>
      </c>
      <c r="H52" s="28">
        <v>61</v>
      </c>
      <c r="I52" s="61"/>
    </row>
    <row r="53" spans="1:9" ht="14.25" customHeight="1">
      <c r="A53" s="108"/>
      <c r="B53" s="108"/>
      <c r="C53" s="109" t="s">
        <v>683</v>
      </c>
      <c r="D53" s="31">
        <v>60</v>
      </c>
      <c r="E53" s="31">
        <v>72</v>
      </c>
      <c r="F53" s="31">
        <v>49</v>
      </c>
      <c r="G53" s="31">
        <v>42</v>
      </c>
      <c r="H53" s="31">
        <v>41</v>
      </c>
      <c r="I53" s="61"/>
    </row>
    <row r="54" spans="1:9" ht="14.25" customHeight="1">
      <c r="A54" s="110" t="s">
        <v>660</v>
      </c>
      <c r="H54" s="66"/>
      <c r="I54" s="61"/>
    </row>
    <row r="55" spans="1:9" ht="14.25" customHeight="1">
      <c r="A55" s="66" t="s">
        <v>661</v>
      </c>
      <c r="I55" s="61"/>
    </row>
    <row r="56" spans="1:9" ht="14.25" customHeight="1">
      <c r="A56" s="66" t="s">
        <v>684</v>
      </c>
      <c r="I56" s="61"/>
    </row>
    <row r="57" spans="1:9" ht="14.25" customHeight="1">
      <c r="A57" s="66" t="s">
        <v>685</v>
      </c>
      <c r="I57" s="61"/>
    </row>
    <row r="58" spans="1:9" ht="14.25" customHeight="1">
      <c r="A58" s="66" t="s">
        <v>686</v>
      </c>
      <c r="I58" s="61"/>
    </row>
    <row r="59" spans="1:9" ht="14.25" customHeight="1">
      <c r="A59" s="66" t="s">
        <v>687</v>
      </c>
      <c r="I59" s="61"/>
    </row>
    <row r="60" spans="1:9" ht="14.25" customHeight="1">
      <c r="A60" s="66"/>
      <c r="I60" s="61"/>
    </row>
    <row r="61" spans="1:9" ht="14.25" customHeight="1">
      <c r="A61" s="78" t="s">
        <v>662</v>
      </c>
      <c r="B61" s="66"/>
      <c r="C61" s="66"/>
      <c r="D61" s="66"/>
      <c r="E61" s="66"/>
      <c r="F61" s="66"/>
      <c r="I61" s="61"/>
    </row>
    <row r="62" ht="14.25" customHeight="1"/>
  </sheetData>
  <sheetProtection/>
  <mergeCells count="26">
    <mergeCell ref="A2:H2"/>
    <mergeCell ref="A4:C4"/>
    <mergeCell ref="L2:R2"/>
    <mergeCell ref="J4:L5"/>
    <mergeCell ref="M4:M5"/>
    <mergeCell ref="N4:S4"/>
    <mergeCell ref="J12:L12"/>
    <mergeCell ref="B17:C17"/>
    <mergeCell ref="B28:C28"/>
    <mergeCell ref="B31:C31"/>
    <mergeCell ref="T4:T5"/>
    <mergeCell ref="B5:C5"/>
    <mergeCell ref="B10:C10"/>
    <mergeCell ref="J10:L10"/>
    <mergeCell ref="B6:C6"/>
    <mergeCell ref="J6:L6"/>
    <mergeCell ref="J7:L7"/>
    <mergeCell ref="J8:L8"/>
    <mergeCell ref="J9:L9"/>
    <mergeCell ref="B36:C36"/>
    <mergeCell ref="A44:C44"/>
    <mergeCell ref="B14:C14"/>
    <mergeCell ref="J16:L16"/>
    <mergeCell ref="J19:L19"/>
    <mergeCell ref="B25:C25"/>
    <mergeCell ref="B33:C33"/>
  </mergeCells>
  <printOptions/>
  <pageMargins left="1.4960629921259843" right="0.9055118110236221" top="0.9055118110236221" bottom="0.5118110236220472" header="0.5118110236220472" footer="0.5118110236220472"/>
  <pageSetup horizontalDpi="600" verticalDpi="600" orientation="landscape" paperSize="8" scale="66" r:id="rId1"/>
</worksheet>
</file>

<file path=xl/worksheets/sheet2.xml><?xml version="1.0" encoding="utf-8"?>
<worksheet xmlns="http://schemas.openxmlformats.org/spreadsheetml/2006/main" xmlns:r="http://schemas.openxmlformats.org/officeDocument/2006/relationships">
  <sheetPr>
    <pageSetUpPr fitToPage="1"/>
  </sheetPr>
  <dimension ref="A1:AA138"/>
  <sheetViews>
    <sheetView zoomScale="75" zoomScaleNormal="75" zoomScalePageLayoutView="0" workbookViewId="0" topLeftCell="C1">
      <selection activeCell="AA1" sqref="AA1"/>
    </sheetView>
  </sheetViews>
  <sheetFormatPr defaultColWidth="10.59765625" defaultRowHeight="15"/>
  <cols>
    <col min="1" max="1" width="2.59765625" style="169" customWidth="1"/>
    <col min="2" max="2" width="11.59765625" style="169" customWidth="1"/>
    <col min="3" max="3" width="9.5" style="169" customWidth="1"/>
    <col min="4" max="27" width="7.09765625" style="169" customWidth="1"/>
    <col min="28" max="16384" width="10.59765625" style="169" customWidth="1"/>
  </cols>
  <sheetData>
    <row r="1" spans="1:27" s="170" customFormat="1" ht="19.5" customHeight="1">
      <c r="A1" s="181" t="s">
        <v>220</v>
      </c>
      <c r="AA1" s="183" t="s">
        <v>221</v>
      </c>
    </row>
    <row r="2" spans="1:27" s="170" customFormat="1" ht="19.5" customHeight="1">
      <c r="A2" s="383" t="s">
        <v>147</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row>
    <row r="3" spans="1:27" s="170" customFormat="1" ht="19.5" customHeight="1">
      <c r="A3" s="384" t="s">
        <v>148</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row>
    <row r="4" s="170" customFormat="1" ht="18" customHeight="1" thickBot="1">
      <c r="AA4" s="171" t="s">
        <v>169</v>
      </c>
    </row>
    <row r="5" spans="1:27" s="170" customFormat="1" ht="22.5" customHeight="1">
      <c r="A5" s="385" t="s">
        <v>149</v>
      </c>
      <c r="B5" s="386"/>
      <c r="C5" s="172"/>
      <c r="D5" s="391" t="s">
        <v>150</v>
      </c>
      <c r="E5" s="392"/>
      <c r="F5" s="391" t="s">
        <v>151</v>
      </c>
      <c r="G5" s="392"/>
      <c r="H5" s="391" t="s">
        <v>152</v>
      </c>
      <c r="I5" s="392"/>
      <c r="J5" s="391" t="s">
        <v>222</v>
      </c>
      <c r="K5" s="393"/>
      <c r="L5" s="392"/>
      <c r="M5" s="391" t="s">
        <v>153</v>
      </c>
      <c r="N5" s="392"/>
      <c r="O5" s="391" t="s">
        <v>154</v>
      </c>
      <c r="P5" s="393"/>
      <c r="Q5" s="392"/>
      <c r="R5" s="391" t="s">
        <v>223</v>
      </c>
      <c r="S5" s="393"/>
      <c r="T5" s="392"/>
      <c r="U5" s="377" t="s">
        <v>230</v>
      </c>
      <c r="V5" s="377" t="s">
        <v>231</v>
      </c>
      <c r="W5" s="377" t="s">
        <v>232</v>
      </c>
      <c r="X5" s="378" t="s">
        <v>224</v>
      </c>
      <c r="Y5" s="378" t="s">
        <v>225</v>
      </c>
      <c r="Z5" s="377" t="s">
        <v>233</v>
      </c>
      <c r="AA5" s="379" t="s">
        <v>234</v>
      </c>
    </row>
    <row r="6" spans="1:27" s="170" customFormat="1" ht="22.5" customHeight="1">
      <c r="A6" s="387"/>
      <c r="B6" s="388"/>
      <c r="C6" s="382" t="s">
        <v>178</v>
      </c>
      <c r="D6" s="371" t="s">
        <v>235</v>
      </c>
      <c r="E6" s="371" t="s">
        <v>236</v>
      </c>
      <c r="F6" s="371" t="s">
        <v>237</v>
      </c>
      <c r="G6" s="371" t="s">
        <v>238</v>
      </c>
      <c r="H6" s="371" t="s">
        <v>239</v>
      </c>
      <c r="I6" s="371" t="s">
        <v>240</v>
      </c>
      <c r="J6" s="371" t="s">
        <v>241</v>
      </c>
      <c r="K6" s="371" t="s">
        <v>242</v>
      </c>
      <c r="L6" s="371" t="s">
        <v>243</v>
      </c>
      <c r="M6" s="371" t="s">
        <v>244</v>
      </c>
      <c r="N6" s="371" t="s">
        <v>245</v>
      </c>
      <c r="O6" s="374" t="s">
        <v>226</v>
      </c>
      <c r="P6" s="371" t="s">
        <v>155</v>
      </c>
      <c r="Q6" s="374" t="s">
        <v>227</v>
      </c>
      <c r="R6" s="374" t="s">
        <v>228</v>
      </c>
      <c r="S6" s="374" t="s">
        <v>229</v>
      </c>
      <c r="T6" s="371" t="s">
        <v>246</v>
      </c>
      <c r="U6" s="372"/>
      <c r="V6" s="372"/>
      <c r="W6" s="372"/>
      <c r="X6" s="375"/>
      <c r="Y6" s="375"/>
      <c r="Z6" s="372"/>
      <c r="AA6" s="380"/>
    </row>
    <row r="7" spans="1:27" s="170" customFormat="1" ht="22.5" customHeight="1">
      <c r="A7" s="387"/>
      <c r="B7" s="388"/>
      <c r="C7" s="375"/>
      <c r="D7" s="372"/>
      <c r="E7" s="372"/>
      <c r="F7" s="372"/>
      <c r="G7" s="372"/>
      <c r="H7" s="372"/>
      <c r="I7" s="372"/>
      <c r="J7" s="372"/>
      <c r="K7" s="372"/>
      <c r="L7" s="372"/>
      <c r="M7" s="372"/>
      <c r="N7" s="372"/>
      <c r="O7" s="375"/>
      <c r="P7" s="372"/>
      <c r="Q7" s="375"/>
      <c r="R7" s="375"/>
      <c r="S7" s="375"/>
      <c r="T7" s="372"/>
      <c r="U7" s="372"/>
      <c r="V7" s="372"/>
      <c r="W7" s="372"/>
      <c r="X7" s="375"/>
      <c r="Y7" s="375"/>
      <c r="Z7" s="372"/>
      <c r="AA7" s="380"/>
    </row>
    <row r="8" spans="1:27" s="170" customFormat="1" ht="22.5" customHeight="1">
      <c r="A8" s="389"/>
      <c r="B8" s="390"/>
      <c r="C8" s="173"/>
      <c r="D8" s="373"/>
      <c r="E8" s="373"/>
      <c r="F8" s="373"/>
      <c r="G8" s="373"/>
      <c r="H8" s="373"/>
      <c r="I8" s="373"/>
      <c r="J8" s="373"/>
      <c r="K8" s="373"/>
      <c r="L8" s="373"/>
      <c r="M8" s="373"/>
      <c r="N8" s="373"/>
      <c r="O8" s="376"/>
      <c r="P8" s="373"/>
      <c r="Q8" s="376"/>
      <c r="R8" s="376"/>
      <c r="S8" s="376"/>
      <c r="T8" s="373"/>
      <c r="U8" s="373"/>
      <c r="V8" s="373"/>
      <c r="W8" s="373"/>
      <c r="X8" s="376"/>
      <c r="Y8" s="376"/>
      <c r="Z8" s="373"/>
      <c r="AA8" s="381"/>
    </row>
    <row r="9" spans="1:27" s="170" customFormat="1" ht="22.5" customHeight="1">
      <c r="A9" s="369" t="s">
        <v>125</v>
      </c>
      <c r="B9" s="370"/>
      <c r="C9" s="271">
        <f>SUM(D9:AA9)</f>
        <v>2439</v>
      </c>
      <c r="D9" s="272">
        <v>23</v>
      </c>
      <c r="E9" s="272">
        <v>239</v>
      </c>
      <c r="F9" s="272">
        <v>41</v>
      </c>
      <c r="G9" s="272">
        <v>19</v>
      </c>
      <c r="H9" s="272">
        <v>2</v>
      </c>
      <c r="I9" s="272">
        <v>9</v>
      </c>
      <c r="J9" s="274" t="s">
        <v>188</v>
      </c>
      <c r="K9" s="274" t="s">
        <v>188</v>
      </c>
      <c r="L9" s="272">
        <v>835</v>
      </c>
      <c r="M9" s="274" t="s">
        <v>188</v>
      </c>
      <c r="N9" s="274" t="s">
        <v>188</v>
      </c>
      <c r="O9" s="272">
        <v>1</v>
      </c>
      <c r="P9" s="274" t="s">
        <v>188</v>
      </c>
      <c r="Q9" s="272">
        <v>63</v>
      </c>
      <c r="R9" s="272">
        <v>112</v>
      </c>
      <c r="S9" s="274" t="s">
        <v>188</v>
      </c>
      <c r="T9" s="272">
        <v>263</v>
      </c>
      <c r="U9" s="272">
        <v>4</v>
      </c>
      <c r="V9" s="272">
        <v>40</v>
      </c>
      <c r="W9" s="272">
        <v>151</v>
      </c>
      <c r="X9" s="272">
        <v>312</v>
      </c>
      <c r="Y9" s="272">
        <v>92</v>
      </c>
      <c r="Z9" s="272">
        <v>127</v>
      </c>
      <c r="AA9" s="272">
        <v>106</v>
      </c>
    </row>
    <row r="10" spans="1:27" s="170" customFormat="1" ht="22.5" customHeight="1">
      <c r="A10" s="365" t="s">
        <v>126</v>
      </c>
      <c r="B10" s="366"/>
      <c r="C10" s="271">
        <f>SUM(D10:AA10)</f>
        <v>2442</v>
      </c>
      <c r="D10" s="272">
        <v>20</v>
      </c>
      <c r="E10" s="272">
        <v>236</v>
      </c>
      <c r="F10" s="272">
        <v>37</v>
      </c>
      <c r="G10" s="272">
        <v>10</v>
      </c>
      <c r="H10" s="272">
        <v>2</v>
      </c>
      <c r="I10" s="272">
        <v>8</v>
      </c>
      <c r="J10" s="274" t="s">
        <v>767</v>
      </c>
      <c r="K10" s="274" t="s">
        <v>188</v>
      </c>
      <c r="L10" s="272">
        <v>815</v>
      </c>
      <c r="M10" s="274" t="s">
        <v>188</v>
      </c>
      <c r="N10" s="274" t="s">
        <v>188</v>
      </c>
      <c r="O10" s="272">
        <v>1</v>
      </c>
      <c r="P10" s="274" t="s">
        <v>188</v>
      </c>
      <c r="Q10" s="272">
        <v>47</v>
      </c>
      <c r="R10" s="272">
        <v>109</v>
      </c>
      <c r="S10" s="274" t="s">
        <v>188</v>
      </c>
      <c r="T10" s="272">
        <v>253</v>
      </c>
      <c r="U10" s="272">
        <v>9</v>
      </c>
      <c r="V10" s="272">
        <v>41</v>
      </c>
      <c r="W10" s="272">
        <v>145</v>
      </c>
      <c r="X10" s="272">
        <v>388</v>
      </c>
      <c r="Y10" s="272">
        <v>104</v>
      </c>
      <c r="Z10" s="272">
        <v>124</v>
      </c>
      <c r="AA10" s="272">
        <v>93</v>
      </c>
    </row>
    <row r="11" spans="1:27" s="170" customFormat="1" ht="22.5" customHeight="1">
      <c r="A11" s="365" t="s">
        <v>127</v>
      </c>
      <c r="B11" s="366"/>
      <c r="C11" s="271">
        <f>SUM(D11:AA11)</f>
        <v>2388</v>
      </c>
      <c r="D11" s="272">
        <v>21</v>
      </c>
      <c r="E11" s="272">
        <v>224</v>
      </c>
      <c r="F11" s="272">
        <v>43</v>
      </c>
      <c r="G11" s="272">
        <v>9</v>
      </c>
      <c r="H11" s="272">
        <v>2</v>
      </c>
      <c r="I11" s="272">
        <v>9</v>
      </c>
      <c r="J11" s="274" t="s">
        <v>188</v>
      </c>
      <c r="K11" s="274" t="s">
        <v>188</v>
      </c>
      <c r="L11" s="272">
        <v>789</v>
      </c>
      <c r="M11" s="274" t="s">
        <v>188</v>
      </c>
      <c r="N11" s="274" t="s">
        <v>188</v>
      </c>
      <c r="O11" s="272">
        <v>1</v>
      </c>
      <c r="P11" s="274" t="s">
        <v>188</v>
      </c>
      <c r="Q11" s="272">
        <v>52</v>
      </c>
      <c r="R11" s="272">
        <v>89</v>
      </c>
      <c r="S11" s="274" t="s">
        <v>188</v>
      </c>
      <c r="T11" s="272">
        <v>256</v>
      </c>
      <c r="U11" s="272">
        <v>8</v>
      </c>
      <c r="V11" s="272">
        <v>40</v>
      </c>
      <c r="W11" s="272">
        <v>151</v>
      </c>
      <c r="X11" s="272">
        <v>358</v>
      </c>
      <c r="Y11" s="272">
        <v>112</v>
      </c>
      <c r="Z11" s="272">
        <v>130</v>
      </c>
      <c r="AA11" s="272">
        <v>94</v>
      </c>
    </row>
    <row r="12" spans="1:27" s="170" customFormat="1" ht="22.5" customHeight="1">
      <c r="A12" s="365" t="s">
        <v>128</v>
      </c>
      <c r="B12" s="366"/>
      <c r="C12" s="271">
        <f>SUM(D12:AA12)</f>
        <v>2255</v>
      </c>
      <c r="D12" s="272">
        <v>20</v>
      </c>
      <c r="E12" s="272">
        <v>231</v>
      </c>
      <c r="F12" s="272">
        <v>35</v>
      </c>
      <c r="G12" s="272">
        <v>7</v>
      </c>
      <c r="H12" s="272">
        <v>2</v>
      </c>
      <c r="I12" s="272">
        <v>9</v>
      </c>
      <c r="J12" s="274" t="s">
        <v>188</v>
      </c>
      <c r="K12" s="274" t="s">
        <v>188</v>
      </c>
      <c r="L12" s="272">
        <v>722</v>
      </c>
      <c r="M12" s="274" t="s">
        <v>188</v>
      </c>
      <c r="N12" s="274" t="s">
        <v>188</v>
      </c>
      <c r="O12" s="272">
        <v>1</v>
      </c>
      <c r="P12" s="274" t="s">
        <v>188</v>
      </c>
      <c r="Q12" s="272">
        <v>57</v>
      </c>
      <c r="R12" s="272">
        <v>88</v>
      </c>
      <c r="S12" s="274" t="s">
        <v>188</v>
      </c>
      <c r="T12" s="272">
        <v>238</v>
      </c>
      <c r="U12" s="272">
        <v>6</v>
      </c>
      <c r="V12" s="272">
        <v>39</v>
      </c>
      <c r="W12" s="272">
        <v>145</v>
      </c>
      <c r="X12" s="272">
        <v>320</v>
      </c>
      <c r="Y12" s="272">
        <v>113</v>
      </c>
      <c r="Z12" s="272">
        <v>126</v>
      </c>
      <c r="AA12" s="272">
        <v>96</v>
      </c>
    </row>
    <row r="13" spans="1:27" ht="22.5" customHeight="1">
      <c r="A13" s="367" t="s">
        <v>759</v>
      </c>
      <c r="B13" s="368"/>
      <c r="C13" s="248">
        <f>SUM(C15:C35)</f>
        <v>2181</v>
      </c>
      <c r="D13" s="248">
        <f aca="true" t="shared" si="0" ref="D13:AA13">SUM(D15:D35)</f>
        <v>19</v>
      </c>
      <c r="E13" s="248">
        <f t="shared" si="0"/>
        <v>223</v>
      </c>
      <c r="F13" s="248">
        <f t="shared" si="0"/>
        <v>27</v>
      </c>
      <c r="G13" s="248">
        <f t="shared" si="0"/>
        <v>13</v>
      </c>
      <c r="H13" s="248">
        <f t="shared" si="0"/>
        <v>2</v>
      </c>
      <c r="I13" s="248">
        <f t="shared" si="0"/>
        <v>9</v>
      </c>
      <c r="J13" s="248">
        <f t="shared" si="0"/>
        <v>0</v>
      </c>
      <c r="K13" s="248">
        <f t="shared" si="0"/>
        <v>0</v>
      </c>
      <c r="L13" s="248">
        <f t="shared" si="0"/>
        <v>691</v>
      </c>
      <c r="M13" s="248">
        <f t="shared" si="0"/>
        <v>0</v>
      </c>
      <c r="N13" s="248">
        <f t="shared" si="0"/>
        <v>0</v>
      </c>
      <c r="O13" s="248">
        <f t="shared" si="0"/>
        <v>1</v>
      </c>
      <c r="P13" s="248">
        <f t="shared" si="0"/>
        <v>0</v>
      </c>
      <c r="Q13" s="248">
        <f t="shared" si="0"/>
        <v>58</v>
      </c>
      <c r="R13" s="248">
        <f t="shared" si="0"/>
        <v>89</v>
      </c>
      <c r="S13" s="248">
        <f t="shared" si="0"/>
        <v>0</v>
      </c>
      <c r="T13" s="248">
        <f t="shared" si="0"/>
        <v>240</v>
      </c>
      <c r="U13" s="248">
        <f t="shared" si="0"/>
        <v>4</v>
      </c>
      <c r="V13" s="248">
        <f t="shared" si="0"/>
        <v>35</v>
      </c>
      <c r="W13" s="248">
        <f t="shared" si="0"/>
        <v>127</v>
      </c>
      <c r="X13" s="248">
        <f t="shared" si="0"/>
        <v>353</v>
      </c>
      <c r="Y13" s="248">
        <f t="shared" si="0"/>
        <v>73</v>
      </c>
      <c r="Z13" s="248">
        <f t="shared" si="0"/>
        <v>120</v>
      </c>
      <c r="AA13" s="248">
        <f t="shared" si="0"/>
        <v>97</v>
      </c>
    </row>
    <row r="14" spans="1:27" ht="22.5" customHeight="1">
      <c r="A14" s="174"/>
      <c r="B14" s="175"/>
      <c r="C14" s="283"/>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row>
    <row r="15" spans="1:27" ht="22.5" customHeight="1">
      <c r="A15" s="360" t="s">
        <v>189</v>
      </c>
      <c r="B15" s="361"/>
      <c r="C15" s="271">
        <f>SUM(D15:AA15)</f>
        <v>9</v>
      </c>
      <c r="D15" s="274">
        <v>0</v>
      </c>
      <c r="E15" s="274">
        <v>0</v>
      </c>
      <c r="F15" s="274">
        <v>0</v>
      </c>
      <c r="G15" s="274">
        <v>0</v>
      </c>
      <c r="H15" s="274">
        <v>0</v>
      </c>
      <c r="I15" s="274">
        <v>0</v>
      </c>
      <c r="J15" s="274">
        <v>0</v>
      </c>
      <c r="K15" s="274">
        <v>0</v>
      </c>
      <c r="L15" s="274">
        <v>0</v>
      </c>
      <c r="M15" s="274">
        <v>0</v>
      </c>
      <c r="N15" s="274">
        <v>0</v>
      </c>
      <c r="O15" s="274">
        <v>0</v>
      </c>
      <c r="P15" s="274">
        <v>0</v>
      </c>
      <c r="Q15" s="274">
        <v>0</v>
      </c>
      <c r="R15" s="274">
        <v>0</v>
      </c>
      <c r="S15" s="274">
        <v>0</v>
      </c>
      <c r="T15" s="274">
        <v>0</v>
      </c>
      <c r="U15" s="274">
        <v>0</v>
      </c>
      <c r="V15" s="274">
        <v>0</v>
      </c>
      <c r="W15" s="274">
        <v>0</v>
      </c>
      <c r="X15" s="274">
        <v>2</v>
      </c>
      <c r="Y15" s="274">
        <v>7</v>
      </c>
      <c r="Z15" s="274">
        <v>0</v>
      </c>
      <c r="AA15" s="274">
        <v>0</v>
      </c>
    </row>
    <row r="16" spans="1:27" ht="22.5" customHeight="1">
      <c r="A16" s="360" t="s">
        <v>190</v>
      </c>
      <c r="B16" s="361"/>
      <c r="C16" s="271">
        <f aca="true" t="shared" si="1" ref="C16:C35">SUM(D16:AA16)</f>
        <v>1</v>
      </c>
      <c r="D16" s="274">
        <v>0</v>
      </c>
      <c r="E16" s="274">
        <v>0</v>
      </c>
      <c r="F16" s="274">
        <v>0</v>
      </c>
      <c r="G16" s="274">
        <v>0</v>
      </c>
      <c r="H16" s="274">
        <v>0</v>
      </c>
      <c r="I16" s="274">
        <v>0</v>
      </c>
      <c r="J16" s="274">
        <v>0</v>
      </c>
      <c r="K16" s="274">
        <v>0</v>
      </c>
      <c r="L16" s="274">
        <v>0</v>
      </c>
      <c r="M16" s="274">
        <v>0</v>
      </c>
      <c r="N16" s="274">
        <v>0</v>
      </c>
      <c r="O16" s="274">
        <v>0</v>
      </c>
      <c r="P16" s="274">
        <v>0</v>
      </c>
      <c r="Q16" s="274">
        <v>0</v>
      </c>
      <c r="R16" s="274">
        <v>0</v>
      </c>
      <c r="S16" s="274">
        <v>0</v>
      </c>
      <c r="T16" s="274">
        <v>0</v>
      </c>
      <c r="U16" s="274">
        <v>0</v>
      </c>
      <c r="V16" s="274">
        <v>0</v>
      </c>
      <c r="W16" s="274">
        <v>0</v>
      </c>
      <c r="X16" s="274">
        <v>0</v>
      </c>
      <c r="Y16" s="274">
        <v>0</v>
      </c>
      <c r="Z16" s="274">
        <v>1</v>
      </c>
      <c r="AA16" s="274">
        <v>0</v>
      </c>
    </row>
    <row r="17" spans="1:27" ht="22.5" customHeight="1">
      <c r="A17" s="360" t="s">
        <v>191</v>
      </c>
      <c r="B17" s="361"/>
      <c r="C17" s="271">
        <f t="shared" si="1"/>
        <v>777</v>
      </c>
      <c r="D17" s="274">
        <v>0</v>
      </c>
      <c r="E17" s="274">
        <v>4</v>
      </c>
      <c r="F17" s="274">
        <v>0</v>
      </c>
      <c r="G17" s="274">
        <v>0</v>
      </c>
      <c r="H17" s="274">
        <v>0</v>
      </c>
      <c r="I17" s="274">
        <v>0</v>
      </c>
      <c r="J17" s="274">
        <v>0</v>
      </c>
      <c r="K17" s="274">
        <v>0</v>
      </c>
      <c r="L17" s="274">
        <v>277</v>
      </c>
      <c r="M17" s="274">
        <v>0</v>
      </c>
      <c r="N17" s="274">
        <v>0</v>
      </c>
      <c r="O17" s="274">
        <v>0</v>
      </c>
      <c r="P17" s="274">
        <v>0</v>
      </c>
      <c r="Q17" s="274">
        <v>2</v>
      </c>
      <c r="R17" s="274">
        <v>11</v>
      </c>
      <c r="S17" s="274">
        <v>0</v>
      </c>
      <c r="T17" s="274">
        <v>110</v>
      </c>
      <c r="U17" s="274">
        <v>0</v>
      </c>
      <c r="V17" s="274">
        <v>0</v>
      </c>
      <c r="W17" s="274">
        <v>0</v>
      </c>
      <c r="X17" s="274">
        <v>273</v>
      </c>
      <c r="Y17" s="274">
        <v>55</v>
      </c>
      <c r="Z17" s="274">
        <v>45</v>
      </c>
      <c r="AA17" s="274">
        <v>0</v>
      </c>
    </row>
    <row r="18" spans="1:27" ht="22.5" customHeight="1">
      <c r="A18" s="178"/>
      <c r="B18" s="177" t="s">
        <v>192</v>
      </c>
      <c r="C18" s="271">
        <f t="shared" si="1"/>
        <v>429</v>
      </c>
      <c r="D18" s="274">
        <v>0</v>
      </c>
      <c r="E18" s="274">
        <v>65</v>
      </c>
      <c r="F18" s="274">
        <v>0</v>
      </c>
      <c r="G18" s="274">
        <v>0</v>
      </c>
      <c r="H18" s="274">
        <v>0</v>
      </c>
      <c r="I18" s="274">
        <v>0</v>
      </c>
      <c r="J18" s="274">
        <v>0</v>
      </c>
      <c r="K18" s="274">
        <v>0</v>
      </c>
      <c r="L18" s="274">
        <v>160</v>
      </c>
      <c r="M18" s="274">
        <v>0</v>
      </c>
      <c r="N18" s="274">
        <v>0</v>
      </c>
      <c r="O18" s="274">
        <v>0</v>
      </c>
      <c r="P18" s="274">
        <v>0</v>
      </c>
      <c r="Q18" s="274">
        <v>11</v>
      </c>
      <c r="R18" s="274">
        <v>14</v>
      </c>
      <c r="S18" s="274">
        <v>0</v>
      </c>
      <c r="T18" s="274">
        <v>76</v>
      </c>
      <c r="U18" s="274">
        <v>0</v>
      </c>
      <c r="V18" s="274">
        <v>0</v>
      </c>
      <c r="W18" s="274">
        <v>0</v>
      </c>
      <c r="X18" s="274">
        <v>57</v>
      </c>
      <c r="Y18" s="274">
        <v>8</v>
      </c>
      <c r="Z18" s="274">
        <v>38</v>
      </c>
      <c r="AA18" s="274">
        <v>0</v>
      </c>
    </row>
    <row r="19" spans="1:27" ht="22.5" customHeight="1">
      <c r="A19" s="178"/>
      <c r="B19" s="177" t="s">
        <v>193</v>
      </c>
      <c r="C19" s="271">
        <f t="shared" si="1"/>
        <v>368</v>
      </c>
      <c r="D19" s="274">
        <v>0</v>
      </c>
      <c r="E19" s="274">
        <v>57</v>
      </c>
      <c r="F19" s="274">
        <v>0</v>
      </c>
      <c r="G19" s="274">
        <v>4</v>
      </c>
      <c r="H19" s="274">
        <v>0</v>
      </c>
      <c r="I19" s="274">
        <v>0</v>
      </c>
      <c r="J19" s="274">
        <v>0</v>
      </c>
      <c r="K19" s="274">
        <v>0</v>
      </c>
      <c r="L19" s="274">
        <v>162</v>
      </c>
      <c r="M19" s="274">
        <v>0</v>
      </c>
      <c r="N19" s="274">
        <v>0</v>
      </c>
      <c r="O19" s="274">
        <v>0</v>
      </c>
      <c r="P19" s="274">
        <v>0</v>
      </c>
      <c r="Q19" s="274">
        <v>29</v>
      </c>
      <c r="R19" s="274">
        <v>28</v>
      </c>
      <c r="S19" s="274">
        <v>0</v>
      </c>
      <c r="T19" s="274">
        <v>49</v>
      </c>
      <c r="U19" s="274">
        <v>0</v>
      </c>
      <c r="V19" s="274">
        <v>0</v>
      </c>
      <c r="W19" s="274">
        <v>0</v>
      </c>
      <c r="X19" s="274">
        <v>20</v>
      </c>
      <c r="Y19" s="274">
        <v>3</v>
      </c>
      <c r="Z19" s="274">
        <v>16</v>
      </c>
      <c r="AA19" s="274">
        <v>0</v>
      </c>
    </row>
    <row r="20" spans="1:27" ht="22.5" customHeight="1">
      <c r="A20" s="178"/>
      <c r="B20" s="175"/>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row>
    <row r="21" spans="1:27" ht="22.5" customHeight="1">
      <c r="A21" s="178"/>
      <c r="B21" s="177" t="s">
        <v>194</v>
      </c>
      <c r="C21" s="271">
        <f t="shared" si="1"/>
        <v>204</v>
      </c>
      <c r="D21" s="274">
        <v>0</v>
      </c>
      <c r="E21" s="274">
        <v>66</v>
      </c>
      <c r="F21" s="274">
        <v>27</v>
      </c>
      <c r="G21" s="274">
        <v>8</v>
      </c>
      <c r="H21" s="274">
        <v>0</v>
      </c>
      <c r="I21" s="274">
        <v>1</v>
      </c>
      <c r="J21" s="274">
        <v>0</v>
      </c>
      <c r="K21" s="274">
        <v>0</v>
      </c>
      <c r="L21" s="274">
        <v>65</v>
      </c>
      <c r="M21" s="274">
        <v>0</v>
      </c>
      <c r="N21" s="274">
        <v>0</v>
      </c>
      <c r="O21" s="274">
        <v>0</v>
      </c>
      <c r="P21" s="274">
        <v>0</v>
      </c>
      <c r="Q21" s="274">
        <v>14</v>
      </c>
      <c r="R21" s="274">
        <v>8</v>
      </c>
      <c r="S21" s="274">
        <v>0</v>
      </c>
      <c r="T21" s="274">
        <v>1</v>
      </c>
      <c r="U21" s="274">
        <v>0</v>
      </c>
      <c r="V21" s="274">
        <v>0</v>
      </c>
      <c r="W21" s="274">
        <v>0</v>
      </c>
      <c r="X21" s="274">
        <v>1</v>
      </c>
      <c r="Y21" s="274" t="s">
        <v>767</v>
      </c>
      <c r="Z21" s="274">
        <v>13</v>
      </c>
      <c r="AA21" s="274">
        <v>0</v>
      </c>
    </row>
    <row r="22" spans="1:27" ht="22.5" customHeight="1">
      <c r="A22" s="178"/>
      <c r="B22" s="177" t="s">
        <v>195</v>
      </c>
      <c r="C22" s="271">
        <f t="shared" si="1"/>
        <v>84</v>
      </c>
      <c r="D22" s="274">
        <v>7</v>
      </c>
      <c r="E22" s="274">
        <v>31</v>
      </c>
      <c r="F22" s="274">
        <v>0</v>
      </c>
      <c r="G22" s="274">
        <v>1</v>
      </c>
      <c r="H22" s="274">
        <v>0</v>
      </c>
      <c r="I22" s="274">
        <v>2</v>
      </c>
      <c r="J22" s="274">
        <v>0</v>
      </c>
      <c r="K22" s="274">
        <v>0</v>
      </c>
      <c r="L22" s="274">
        <v>26</v>
      </c>
      <c r="M22" s="274">
        <v>0</v>
      </c>
      <c r="N22" s="274">
        <v>0</v>
      </c>
      <c r="O22" s="274">
        <v>0</v>
      </c>
      <c r="P22" s="274">
        <v>0</v>
      </c>
      <c r="Q22" s="274">
        <v>2</v>
      </c>
      <c r="R22" s="274">
        <v>7</v>
      </c>
      <c r="S22" s="274">
        <v>0</v>
      </c>
      <c r="T22" s="274">
        <v>4</v>
      </c>
      <c r="U22" s="274">
        <v>0</v>
      </c>
      <c r="V22" s="274">
        <v>0</v>
      </c>
      <c r="W22" s="274">
        <v>0</v>
      </c>
      <c r="X22" s="274">
        <v>0</v>
      </c>
      <c r="Y22" s="274">
        <v>0</v>
      </c>
      <c r="Z22" s="274">
        <v>4</v>
      </c>
      <c r="AA22" s="274">
        <v>0</v>
      </c>
    </row>
    <row r="23" spans="1:27" ht="22.5" customHeight="1">
      <c r="A23" s="178"/>
      <c r="B23" s="177" t="s">
        <v>196</v>
      </c>
      <c r="C23" s="271">
        <f t="shared" si="1"/>
        <v>8</v>
      </c>
      <c r="D23" s="274">
        <v>2</v>
      </c>
      <c r="E23" s="274">
        <v>0</v>
      </c>
      <c r="F23" s="274">
        <v>0</v>
      </c>
      <c r="G23" s="274">
        <v>0</v>
      </c>
      <c r="H23" s="274">
        <v>0</v>
      </c>
      <c r="I23" s="274">
        <v>0</v>
      </c>
      <c r="J23" s="274">
        <v>0</v>
      </c>
      <c r="K23" s="274">
        <v>0</v>
      </c>
      <c r="L23" s="274">
        <v>1</v>
      </c>
      <c r="M23" s="274">
        <v>0</v>
      </c>
      <c r="N23" s="274">
        <v>0</v>
      </c>
      <c r="O23" s="274">
        <v>0</v>
      </c>
      <c r="P23" s="274">
        <v>0</v>
      </c>
      <c r="Q23" s="274">
        <v>0</v>
      </c>
      <c r="R23" s="274">
        <v>3</v>
      </c>
      <c r="S23" s="274">
        <v>0</v>
      </c>
      <c r="T23" s="274">
        <v>0</v>
      </c>
      <c r="U23" s="274">
        <v>0</v>
      </c>
      <c r="V23" s="274">
        <v>0</v>
      </c>
      <c r="W23" s="274">
        <v>0</v>
      </c>
      <c r="X23" s="274">
        <v>0</v>
      </c>
      <c r="Y23" s="274">
        <v>0</v>
      </c>
      <c r="Z23" s="274">
        <v>2</v>
      </c>
      <c r="AA23" s="274">
        <v>0</v>
      </c>
    </row>
    <row r="24" spans="1:27" ht="22.5" customHeight="1">
      <c r="A24" s="178"/>
      <c r="B24" s="177" t="s">
        <v>197</v>
      </c>
      <c r="C24" s="271">
        <f t="shared" si="1"/>
        <v>10</v>
      </c>
      <c r="D24" s="274">
        <v>10</v>
      </c>
      <c r="E24" s="274">
        <v>0</v>
      </c>
      <c r="F24" s="274">
        <v>0</v>
      </c>
      <c r="G24" s="274">
        <v>0</v>
      </c>
      <c r="H24" s="274">
        <v>0</v>
      </c>
      <c r="I24" s="274">
        <v>0</v>
      </c>
      <c r="J24" s="274">
        <v>0</v>
      </c>
      <c r="K24" s="274">
        <v>0</v>
      </c>
      <c r="L24" s="274" t="s">
        <v>767</v>
      </c>
      <c r="M24" s="274">
        <v>0</v>
      </c>
      <c r="N24" s="274">
        <v>0</v>
      </c>
      <c r="O24" s="274">
        <v>0</v>
      </c>
      <c r="P24" s="274">
        <v>0</v>
      </c>
      <c r="Q24" s="274">
        <v>0</v>
      </c>
      <c r="R24" s="274">
        <v>0</v>
      </c>
      <c r="S24" s="274">
        <v>0</v>
      </c>
      <c r="T24" s="274">
        <v>0</v>
      </c>
      <c r="U24" s="274">
        <v>0</v>
      </c>
      <c r="V24" s="274">
        <v>0</v>
      </c>
      <c r="W24" s="274">
        <v>0</v>
      </c>
      <c r="X24" s="274">
        <v>0</v>
      </c>
      <c r="Y24" s="274">
        <v>0</v>
      </c>
      <c r="Z24" s="274">
        <v>0</v>
      </c>
      <c r="AA24" s="274">
        <v>0</v>
      </c>
    </row>
    <row r="25" spans="1:27" ht="22.5" customHeight="1">
      <c r="A25" s="178"/>
      <c r="B25" s="177" t="s">
        <v>156</v>
      </c>
      <c r="C25" s="271">
        <f t="shared" si="1"/>
        <v>7</v>
      </c>
      <c r="D25" s="274">
        <v>0</v>
      </c>
      <c r="E25" s="274">
        <v>0</v>
      </c>
      <c r="F25" s="274">
        <v>0</v>
      </c>
      <c r="G25" s="274">
        <v>0</v>
      </c>
      <c r="H25" s="274">
        <v>0</v>
      </c>
      <c r="I25" s="274">
        <v>6</v>
      </c>
      <c r="J25" s="274">
        <v>0</v>
      </c>
      <c r="K25" s="274">
        <v>0</v>
      </c>
      <c r="L25" s="274">
        <v>0</v>
      </c>
      <c r="M25" s="274">
        <v>0</v>
      </c>
      <c r="N25" s="274">
        <v>0</v>
      </c>
      <c r="O25" s="274">
        <v>0</v>
      </c>
      <c r="P25" s="274">
        <v>0</v>
      </c>
      <c r="Q25" s="274">
        <v>0</v>
      </c>
      <c r="R25" s="274">
        <v>0</v>
      </c>
      <c r="S25" s="274">
        <v>0</v>
      </c>
      <c r="T25" s="274">
        <v>0</v>
      </c>
      <c r="U25" s="274">
        <v>0</v>
      </c>
      <c r="V25" s="274">
        <v>0</v>
      </c>
      <c r="W25" s="274">
        <v>0</v>
      </c>
      <c r="X25" s="274">
        <v>0</v>
      </c>
      <c r="Y25" s="274">
        <v>0</v>
      </c>
      <c r="Z25" s="274">
        <v>1</v>
      </c>
      <c r="AA25" s="274">
        <v>0</v>
      </c>
    </row>
    <row r="26" spans="1:27" ht="22.5" customHeight="1">
      <c r="A26" s="178"/>
      <c r="B26" s="175"/>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row>
    <row r="27" spans="1:27" ht="22.5" customHeight="1">
      <c r="A27" s="178"/>
      <c r="B27" s="177" t="s">
        <v>198</v>
      </c>
      <c r="C27" s="271">
        <f t="shared" si="1"/>
        <v>10</v>
      </c>
      <c r="D27" s="274">
        <v>0</v>
      </c>
      <c r="E27" s="274">
        <v>0</v>
      </c>
      <c r="F27" s="274">
        <v>0</v>
      </c>
      <c r="G27" s="274">
        <v>0</v>
      </c>
      <c r="H27" s="274">
        <v>0</v>
      </c>
      <c r="I27" s="274">
        <v>0</v>
      </c>
      <c r="J27" s="274">
        <v>0</v>
      </c>
      <c r="K27" s="274">
        <v>0</v>
      </c>
      <c r="L27" s="274">
        <v>0</v>
      </c>
      <c r="M27" s="274">
        <v>0</v>
      </c>
      <c r="N27" s="274">
        <v>0</v>
      </c>
      <c r="O27" s="274">
        <v>0</v>
      </c>
      <c r="P27" s="274">
        <v>0</v>
      </c>
      <c r="Q27" s="274">
        <v>0</v>
      </c>
      <c r="R27" s="274">
        <v>10</v>
      </c>
      <c r="S27" s="274">
        <v>0</v>
      </c>
      <c r="T27" s="274">
        <v>0</v>
      </c>
      <c r="U27" s="274">
        <v>0</v>
      </c>
      <c r="V27" s="274">
        <v>0</v>
      </c>
      <c r="W27" s="274">
        <v>0</v>
      </c>
      <c r="X27" s="274">
        <v>0</v>
      </c>
      <c r="Y27" s="274">
        <v>0</v>
      </c>
      <c r="Z27" s="274">
        <v>0</v>
      </c>
      <c r="AA27" s="274">
        <v>0</v>
      </c>
    </row>
    <row r="28" spans="1:27" ht="22.5" customHeight="1">
      <c r="A28" s="178"/>
      <c r="B28" s="177" t="s">
        <v>199</v>
      </c>
      <c r="C28" s="271">
        <f t="shared" si="1"/>
        <v>8</v>
      </c>
      <c r="D28" s="274">
        <v>0</v>
      </c>
      <c r="E28" s="274">
        <v>0</v>
      </c>
      <c r="F28" s="274">
        <v>0</v>
      </c>
      <c r="G28" s="274">
        <v>0</v>
      </c>
      <c r="H28" s="274">
        <v>0</v>
      </c>
      <c r="I28" s="274">
        <v>0</v>
      </c>
      <c r="J28" s="274">
        <v>0</v>
      </c>
      <c r="K28" s="274">
        <v>0</v>
      </c>
      <c r="L28" s="274">
        <v>0</v>
      </c>
      <c r="M28" s="274">
        <v>0</v>
      </c>
      <c r="N28" s="274">
        <v>0</v>
      </c>
      <c r="O28" s="274">
        <v>1</v>
      </c>
      <c r="P28" s="274">
        <v>0</v>
      </c>
      <c r="Q28" s="274">
        <v>0</v>
      </c>
      <c r="R28" s="274">
        <v>7</v>
      </c>
      <c r="S28" s="274">
        <v>0</v>
      </c>
      <c r="T28" s="274">
        <v>0</v>
      </c>
      <c r="U28" s="274">
        <v>0</v>
      </c>
      <c r="V28" s="274">
        <v>0</v>
      </c>
      <c r="W28" s="274">
        <v>0</v>
      </c>
      <c r="X28" s="274">
        <v>0</v>
      </c>
      <c r="Y28" s="274">
        <v>0</v>
      </c>
      <c r="Z28" s="274">
        <v>0</v>
      </c>
      <c r="AA28" s="274">
        <v>0</v>
      </c>
    </row>
    <row r="29" spans="1:27" ht="22.5" customHeight="1">
      <c r="A29" s="178"/>
      <c r="B29" s="177" t="s">
        <v>200</v>
      </c>
      <c r="C29" s="271">
        <f t="shared" si="1"/>
        <v>3</v>
      </c>
      <c r="D29" s="274">
        <v>0</v>
      </c>
      <c r="E29" s="274">
        <v>0</v>
      </c>
      <c r="F29" s="274">
        <v>0</v>
      </c>
      <c r="G29" s="274">
        <v>0</v>
      </c>
      <c r="H29" s="274">
        <v>2</v>
      </c>
      <c r="I29" s="274">
        <v>0</v>
      </c>
      <c r="J29" s="274">
        <v>0</v>
      </c>
      <c r="K29" s="274">
        <v>0</v>
      </c>
      <c r="L29" s="274">
        <v>0</v>
      </c>
      <c r="M29" s="274">
        <v>0</v>
      </c>
      <c r="N29" s="274">
        <v>0</v>
      </c>
      <c r="O29" s="274">
        <v>0</v>
      </c>
      <c r="P29" s="274">
        <v>0</v>
      </c>
      <c r="Q29" s="274">
        <v>0</v>
      </c>
      <c r="R29" s="274">
        <v>1</v>
      </c>
      <c r="S29" s="274">
        <v>0</v>
      </c>
      <c r="T29" s="274">
        <v>0</v>
      </c>
      <c r="U29" s="274">
        <v>0</v>
      </c>
      <c r="V29" s="274">
        <v>0</v>
      </c>
      <c r="W29" s="274">
        <v>0</v>
      </c>
      <c r="X29" s="274">
        <v>0</v>
      </c>
      <c r="Y29" s="274">
        <v>0</v>
      </c>
      <c r="Z29" s="274">
        <v>0</v>
      </c>
      <c r="AA29" s="274">
        <v>0</v>
      </c>
    </row>
    <row r="30" spans="1:27" ht="22.5" customHeight="1">
      <c r="A30" s="178"/>
      <c r="B30" s="177" t="s">
        <v>201</v>
      </c>
      <c r="C30" s="271">
        <f t="shared" si="1"/>
        <v>0</v>
      </c>
      <c r="D30" s="274">
        <v>0</v>
      </c>
      <c r="E30" s="274">
        <v>0</v>
      </c>
      <c r="F30" s="274">
        <v>0</v>
      </c>
      <c r="G30" s="274">
        <v>0</v>
      </c>
      <c r="H30" s="274">
        <v>0</v>
      </c>
      <c r="I30" s="274">
        <v>0</v>
      </c>
      <c r="J30" s="274">
        <v>0</v>
      </c>
      <c r="K30" s="274">
        <v>0</v>
      </c>
      <c r="L30" s="274">
        <v>0</v>
      </c>
      <c r="M30" s="274">
        <v>0</v>
      </c>
      <c r="N30" s="274">
        <v>0</v>
      </c>
      <c r="O30" s="274">
        <v>0</v>
      </c>
      <c r="P30" s="274">
        <v>0</v>
      </c>
      <c r="Q30" s="274">
        <v>0</v>
      </c>
      <c r="R30" s="274">
        <v>0</v>
      </c>
      <c r="S30" s="274">
        <v>0</v>
      </c>
      <c r="T30" s="274">
        <v>0</v>
      </c>
      <c r="U30" s="274">
        <v>0</v>
      </c>
      <c r="V30" s="274">
        <v>0</v>
      </c>
      <c r="W30" s="274">
        <v>0</v>
      </c>
      <c r="X30" s="274">
        <v>0</v>
      </c>
      <c r="Y30" s="274">
        <v>0</v>
      </c>
      <c r="Z30" s="274">
        <v>0</v>
      </c>
      <c r="AA30" s="274">
        <v>0</v>
      </c>
    </row>
    <row r="31" spans="1:27" ht="22.5" customHeight="1">
      <c r="A31" s="360" t="s">
        <v>202</v>
      </c>
      <c r="B31" s="362"/>
      <c r="C31" s="271">
        <f t="shared" si="1"/>
        <v>35</v>
      </c>
      <c r="D31" s="274">
        <v>0</v>
      </c>
      <c r="E31" s="274">
        <v>0</v>
      </c>
      <c r="F31" s="274">
        <v>0</v>
      </c>
      <c r="G31" s="274">
        <v>0</v>
      </c>
      <c r="H31" s="274">
        <v>0</v>
      </c>
      <c r="I31" s="274">
        <v>0</v>
      </c>
      <c r="J31" s="274">
        <v>0</v>
      </c>
      <c r="K31" s="274">
        <v>0</v>
      </c>
      <c r="L31" s="274">
        <v>0</v>
      </c>
      <c r="M31" s="274">
        <v>0</v>
      </c>
      <c r="N31" s="274">
        <v>0</v>
      </c>
      <c r="O31" s="274">
        <v>0</v>
      </c>
      <c r="P31" s="274">
        <v>0</v>
      </c>
      <c r="Q31" s="274">
        <v>0</v>
      </c>
      <c r="R31" s="274">
        <v>0</v>
      </c>
      <c r="S31" s="274">
        <v>0</v>
      </c>
      <c r="T31" s="274">
        <v>0</v>
      </c>
      <c r="U31" s="274">
        <v>0</v>
      </c>
      <c r="V31" s="274">
        <v>35</v>
      </c>
      <c r="W31" s="274">
        <v>0</v>
      </c>
      <c r="X31" s="274">
        <v>0</v>
      </c>
      <c r="Y31" s="274">
        <v>0</v>
      </c>
      <c r="Z31" s="274">
        <v>0</v>
      </c>
      <c r="AA31" s="274">
        <v>0</v>
      </c>
    </row>
    <row r="32" spans="1:27" ht="22.5" customHeight="1">
      <c r="A32" s="174"/>
      <c r="B32" s="175"/>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row>
    <row r="33" spans="1:27" ht="22.5" customHeight="1">
      <c r="A33" s="360" t="s">
        <v>203</v>
      </c>
      <c r="B33" s="362"/>
      <c r="C33" s="271">
        <f t="shared" si="1"/>
        <v>127</v>
      </c>
      <c r="D33" s="274">
        <v>0</v>
      </c>
      <c r="E33" s="274">
        <v>0</v>
      </c>
      <c r="F33" s="274">
        <v>0</v>
      </c>
      <c r="G33" s="274">
        <v>0</v>
      </c>
      <c r="H33" s="274">
        <v>0</v>
      </c>
      <c r="I33" s="274">
        <v>0</v>
      </c>
      <c r="J33" s="274">
        <v>0</v>
      </c>
      <c r="K33" s="274">
        <v>0</v>
      </c>
      <c r="L33" s="274">
        <v>0</v>
      </c>
      <c r="M33" s="274">
        <v>0</v>
      </c>
      <c r="N33" s="274">
        <v>0</v>
      </c>
      <c r="O33" s="274">
        <v>0</v>
      </c>
      <c r="P33" s="274">
        <v>0</v>
      </c>
      <c r="Q33" s="274">
        <v>0</v>
      </c>
      <c r="R33" s="274">
        <v>0</v>
      </c>
      <c r="S33" s="274">
        <v>0</v>
      </c>
      <c r="T33" s="274">
        <v>0</v>
      </c>
      <c r="U33" s="274">
        <v>0</v>
      </c>
      <c r="V33" s="274">
        <v>0</v>
      </c>
      <c r="W33" s="274">
        <v>127</v>
      </c>
      <c r="X33" s="274">
        <v>0</v>
      </c>
      <c r="Y33" s="274">
        <v>0</v>
      </c>
      <c r="Z33" s="274">
        <v>0</v>
      </c>
      <c r="AA33" s="274">
        <v>0</v>
      </c>
    </row>
    <row r="34" spans="1:27" ht="22.5" customHeight="1">
      <c r="A34" s="360" t="s">
        <v>204</v>
      </c>
      <c r="B34" s="362"/>
      <c r="C34" s="271">
        <f t="shared" si="1"/>
        <v>4</v>
      </c>
      <c r="D34" s="274">
        <v>0</v>
      </c>
      <c r="E34" s="274">
        <v>0</v>
      </c>
      <c r="F34" s="274">
        <v>0</v>
      </c>
      <c r="G34" s="274">
        <v>0</v>
      </c>
      <c r="H34" s="274">
        <v>0</v>
      </c>
      <c r="I34" s="274">
        <v>0</v>
      </c>
      <c r="J34" s="274">
        <v>0</v>
      </c>
      <c r="K34" s="274">
        <v>0</v>
      </c>
      <c r="L34" s="274">
        <v>0</v>
      </c>
      <c r="M34" s="274">
        <v>0</v>
      </c>
      <c r="N34" s="274">
        <v>0</v>
      </c>
      <c r="O34" s="274">
        <v>0</v>
      </c>
      <c r="P34" s="274">
        <v>0</v>
      </c>
      <c r="Q34" s="274">
        <v>0</v>
      </c>
      <c r="R34" s="274">
        <v>0</v>
      </c>
      <c r="S34" s="274">
        <v>0</v>
      </c>
      <c r="T34" s="274">
        <v>0</v>
      </c>
      <c r="U34" s="274">
        <v>4</v>
      </c>
      <c r="V34" s="274">
        <v>0</v>
      </c>
      <c r="W34" s="274">
        <v>0</v>
      </c>
      <c r="X34" s="274">
        <v>0</v>
      </c>
      <c r="Y34" s="274">
        <v>0</v>
      </c>
      <c r="Z34" s="274">
        <v>0</v>
      </c>
      <c r="AA34" s="274">
        <v>0</v>
      </c>
    </row>
    <row r="35" spans="1:27" ht="22.5" customHeight="1">
      <c r="A35" s="360" t="s">
        <v>205</v>
      </c>
      <c r="B35" s="362"/>
      <c r="C35" s="271">
        <f t="shared" si="1"/>
        <v>97</v>
      </c>
      <c r="D35" s="274">
        <v>0</v>
      </c>
      <c r="E35" s="274">
        <v>0</v>
      </c>
      <c r="F35" s="274">
        <v>0</v>
      </c>
      <c r="G35" s="274">
        <v>0</v>
      </c>
      <c r="H35" s="274">
        <v>0</v>
      </c>
      <c r="I35" s="274">
        <v>0</v>
      </c>
      <c r="J35" s="274">
        <v>0</v>
      </c>
      <c r="K35" s="274">
        <v>0</v>
      </c>
      <c r="L35" s="274">
        <v>0</v>
      </c>
      <c r="M35" s="274">
        <v>0</v>
      </c>
      <c r="N35" s="274">
        <v>0</v>
      </c>
      <c r="O35" s="274">
        <v>0</v>
      </c>
      <c r="P35" s="274">
        <v>0</v>
      </c>
      <c r="Q35" s="274">
        <v>0</v>
      </c>
      <c r="R35" s="274">
        <v>0</v>
      </c>
      <c r="S35" s="274">
        <v>0</v>
      </c>
      <c r="T35" s="274">
        <v>0</v>
      </c>
      <c r="U35" s="274">
        <v>0</v>
      </c>
      <c r="V35" s="274">
        <v>0</v>
      </c>
      <c r="W35" s="274">
        <v>0</v>
      </c>
      <c r="X35" s="274">
        <v>0</v>
      </c>
      <c r="Y35" s="274">
        <v>0</v>
      </c>
      <c r="Z35" s="274">
        <v>0</v>
      </c>
      <c r="AA35" s="274">
        <v>97</v>
      </c>
    </row>
    <row r="36" spans="1:27" ht="22.5" customHeight="1">
      <c r="A36" s="360" t="s">
        <v>206</v>
      </c>
      <c r="B36" s="362"/>
      <c r="C36" s="278">
        <f>SUM(C15:C21,C31:C35)</f>
        <v>2051</v>
      </c>
      <c r="D36" s="274">
        <f aca="true" t="shared" si="2" ref="D36:AA36">SUM(D15:D21,D31:D35)</f>
        <v>0</v>
      </c>
      <c r="E36" s="274">
        <f t="shared" si="2"/>
        <v>192</v>
      </c>
      <c r="F36" s="274">
        <f t="shared" si="2"/>
        <v>27</v>
      </c>
      <c r="G36" s="274">
        <f t="shared" si="2"/>
        <v>12</v>
      </c>
      <c r="H36" s="274">
        <f t="shared" si="2"/>
        <v>0</v>
      </c>
      <c r="I36" s="274">
        <f t="shared" si="2"/>
        <v>1</v>
      </c>
      <c r="J36" s="274">
        <f t="shared" si="2"/>
        <v>0</v>
      </c>
      <c r="K36" s="274">
        <f t="shared" si="2"/>
        <v>0</v>
      </c>
      <c r="L36" s="274">
        <f t="shared" si="2"/>
        <v>664</v>
      </c>
      <c r="M36" s="274">
        <f t="shared" si="2"/>
        <v>0</v>
      </c>
      <c r="N36" s="274">
        <f t="shared" si="2"/>
        <v>0</v>
      </c>
      <c r="O36" s="274">
        <f t="shared" si="2"/>
        <v>0</v>
      </c>
      <c r="P36" s="274">
        <f t="shared" si="2"/>
        <v>0</v>
      </c>
      <c r="Q36" s="274">
        <f t="shared" si="2"/>
        <v>56</v>
      </c>
      <c r="R36" s="274">
        <f t="shared" si="2"/>
        <v>61</v>
      </c>
      <c r="S36" s="274">
        <f t="shared" si="2"/>
        <v>0</v>
      </c>
      <c r="T36" s="274">
        <f t="shared" si="2"/>
        <v>236</v>
      </c>
      <c r="U36" s="274">
        <f t="shared" si="2"/>
        <v>4</v>
      </c>
      <c r="V36" s="274">
        <f t="shared" si="2"/>
        <v>35</v>
      </c>
      <c r="W36" s="274">
        <f t="shared" si="2"/>
        <v>127</v>
      </c>
      <c r="X36" s="274">
        <f t="shared" si="2"/>
        <v>353</v>
      </c>
      <c r="Y36" s="274">
        <f t="shared" si="2"/>
        <v>73</v>
      </c>
      <c r="Z36" s="274">
        <f t="shared" si="2"/>
        <v>113</v>
      </c>
      <c r="AA36" s="274">
        <f t="shared" si="2"/>
        <v>97</v>
      </c>
    </row>
    <row r="37" spans="1:27" ht="22.5" customHeight="1">
      <c r="A37" s="363" t="s">
        <v>207</v>
      </c>
      <c r="B37" s="364"/>
      <c r="C37" s="279">
        <f>SUM(C22:C29)</f>
        <v>130</v>
      </c>
      <c r="D37" s="280">
        <f aca="true" t="shared" si="3" ref="D37:AA37">SUM(D22:D29)</f>
        <v>19</v>
      </c>
      <c r="E37" s="280">
        <f t="shared" si="3"/>
        <v>31</v>
      </c>
      <c r="F37" s="280">
        <f t="shared" si="3"/>
        <v>0</v>
      </c>
      <c r="G37" s="280">
        <f t="shared" si="3"/>
        <v>1</v>
      </c>
      <c r="H37" s="280">
        <f t="shared" si="3"/>
        <v>2</v>
      </c>
      <c r="I37" s="280">
        <f t="shared" si="3"/>
        <v>8</v>
      </c>
      <c r="J37" s="280">
        <f t="shared" si="3"/>
        <v>0</v>
      </c>
      <c r="K37" s="280">
        <f t="shared" si="3"/>
        <v>0</v>
      </c>
      <c r="L37" s="280">
        <f t="shared" si="3"/>
        <v>27</v>
      </c>
      <c r="M37" s="280">
        <f t="shared" si="3"/>
        <v>0</v>
      </c>
      <c r="N37" s="280">
        <f t="shared" si="3"/>
        <v>0</v>
      </c>
      <c r="O37" s="280">
        <f t="shared" si="3"/>
        <v>1</v>
      </c>
      <c r="P37" s="280">
        <f t="shared" si="3"/>
        <v>0</v>
      </c>
      <c r="Q37" s="280">
        <f t="shared" si="3"/>
        <v>2</v>
      </c>
      <c r="R37" s="280">
        <f t="shared" si="3"/>
        <v>28</v>
      </c>
      <c r="S37" s="280">
        <f t="shared" si="3"/>
        <v>0</v>
      </c>
      <c r="T37" s="280">
        <f t="shared" si="3"/>
        <v>4</v>
      </c>
      <c r="U37" s="280">
        <f t="shared" si="3"/>
        <v>0</v>
      </c>
      <c r="V37" s="280">
        <f t="shared" si="3"/>
        <v>0</v>
      </c>
      <c r="W37" s="280">
        <f t="shared" si="3"/>
        <v>0</v>
      </c>
      <c r="X37" s="280">
        <f t="shared" si="3"/>
        <v>0</v>
      </c>
      <c r="Y37" s="280">
        <f t="shared" si="3"/>
        <v>0</v>
      </c>
      <c r="Z37" s="280">
        <f t="shared" si="3"/>
        <v>7</v>
      </c>
      <c r="AA37" s="280">
        <f t="shared" si="3"/>
        <v>0</v>
      </c>
    </row>
    <row r="38" ht="15" customHeight="1">
      <c r="A38" s="180" t="s">
        <v>157</v>
      </c>
    </row>
    <row r="39" spans="1:2" ht="14.25">
      <c r="A39" s="180"/>
      <c r="B39" s="180"/>
    </row>
    <row r="40" spans="1:2" ht="14.25">
      <c r="A40" s="180"/>
      <c r="B40" s="180"/>
    </row>
    <row r="41" spans="1:2" ht="14.25">
      <c r="A41" s="180"/>
      <c r="B41" s="180"/>
    </row>
    <row r="42" spans="1:2" ht="14.25">
      <c r="A42" s="180"/>
      <c r="B42" s="180"/>
    </row>
    <row r="43" spans="1:2" ht="14.25">
      <c r="A43" s="180"/>
      <c r="B43" s="180"/>
    </row>
    <row r="44" spans="1:2" ht="14.25">
      <c r="A44" s="180"/>
      <c r="B44" s="180"/>
    </row>
    <row r="45" spans="1:2" ht="14.25">
      <c r="A45" s="180"/>
      <c r="B45" s="180"/>
    </row>
    <row r="46" spans="1:2" ht="14.25">
      <c r="A46" s="180"/>
      <c r="B46" s="180"/>
    </row>
    <row r="47" spans="1:2" ht="14.25">
      <c r="A47" s="180"/>
      <c r="B47" s="180"/>
    </row>
    <row r="48" spans="1:2" ht="14.25">
      <c r="A48" s="180"/>
      <c r="B48" s="180"/>
    </row>
    <row r="49" spans="1:2" ht="14.25">
      <c r="A49" s="180"/>
      <c r="B49" s="180"/>
    </row>
    <row r="50" spans="1:2" ht="14.25">
      <c r="A50" s="180"/>
      <c r="B50" s="180"/>
    </row>
    <row r="51" spans="1:2" ht="14.25">
      <c r="A51" s="180"/>
      <c r="B51" s="180"/>
    </row>
    <row r="52" spans="1:2" ht="14.25">
      <c r="A52" s="180"/>
      <c r="B52" s="180"/>
    </row>
    <row r="53" spans="1:2" ht="14.25">
      <c r="A53" s="180"/>
      <c r="B53" s="180"/>
    </row>
    <row r="54" spans="1:2" ht="14.25">
      <c r="A54" s="180"/>
      <c r="B54" s="180"/>
    </row>
    <row r="55" spans="1:2" ht="14.25">
      <c r="A55" s="180"/>
      <c r="B55" s="180"/>
    </row>
    <row r="56" spans="1:2" ht="14.25">
      <c r="A56" s="180"/>
      <c r="B56" s="180"/>
    </row>
    <row r="57" spans="1:2" ht="14.25">
      <c r="A57" s="180"/>
      <c r="B57" s="180"/>
    </row>
    <row r="58" spans="1:2" ht="14.25">
      <c r="A58" s="180"/>
      <c r="B58" s="180"/>
    </row>
    <row r="59" spans="1:2" ht="14.25">
      <c r="A59" s="180"/>
      <c r="B59" s="180"/>
    </row>
    <row r="60" spans="1:2" ht="14.25">
      <c r="A60" s="180"/>
      <c r="B60" s="180"/>
    </row>
    <row r="61" spans="1:2" ht="14.25">
      <c r="A61" s="180"/>
      <c r="B61" s="180"/>
    </row>
    <row r="62" spans="1:2" ht="14.25">
      <c r="A62" s="180"/>
      <c r="B62" s="180"/>
    </row>
    <row r="63" spans="1:2" ht="14.25">
      <c r="A63" s="180"/>
      <c r="B63" s="180"/>
    </row>
    <row r="64" spans="1:2" ht="14.25">
      <c r="A64" s="180"/>
      <c r="B64" s="180"/>
    </row>
    <row r="65" spans="1:2" ht="14.25">
      <c r="A65" s="180"/>
      <c r="B65" s="180"/>
    </row>
    <row r="66" spans="1:2" ht="14.25">
      <c r="A66" s="180"/>
      <c r="B66" s="180"/>
    </row>
    <row r="67" spans="1:2" ht="14.25">
      <c r="A67" s="180"/>
      <c r="B67" s="180"/>
    </row>
    <row r="68" spans="1:2" ht="14.25">
      <c r="A68" s="180"/>
      <c r="B68" s="180"/>
    </row>
    <row r="69" spans="1:2" ht="14.25">
      <c r="A69" s="180"/>
      <c r="B69" s="180"/>
    </row>
    <row r="70" spans="1:2" ht="14.25">
      <c r="A70" s="180"/>
      <c r="B70" s="180"/>
    </row>
    <row r="71" spans="1:2" ht="14.25">
      <c r="A71" s="180"/>
      <c r="B71" s="180"/>
    </row>
    <row r="72" spans="1:2" ht="14.25">
      <c r="A72" s="180"/>
      <c r="B72" s="180"/>
    </row>
    <row r="73" spans="1:2" ht="14.25">
      <c r="A73" s="180"/>
      <c r="B73" s="180"/>
    </row>
    <row r="74" spans="1:2" ht="14.25">
      <c r="A74" s="180"/>
      <c r="B74" s="180"/>
    </row>
    <row r="75" spans="1:2" ht="14.25">
      <c r="A75" s="180"/>
      <c r="B75" s="180"/>
    </row>
    <row r="76" spans="1:2" ht="14.25">
      <c r="A76" s="180"/>
      <c r="B76" s="180"/>
    </row>
    <row r="77" spans="1:2" ht="14.25">
      <c r="A77" s="180"/>
      <c r="B77" s="180"/>
    </row>
    <row r="78" spans="1:2" ht="14.25">
      <c r="A78" s="180"/>
      <c r="B78" s="180"/>
    </row>
    <row r="79" spans="1:2" ht="14.25">
      <c r="A79" s="180"/>
      <c r="B79" s="180"/>
    </row>
    <row r="80" spans="1:2" ht="14.25">
      <c r="A80" s="180"/>
      <c r="B80" s="180"/>
    </row>
    <row r="81" spans="1:2" ht="14.25">
      <c r="A81" s="180"/>
      <c r="B81" s="180"/>
    </row>
    <row r="82" spans="1:2" ht="14.25">
      <c r="A82" s="180"/>
      <c r="B82" s="180"/>
    </row>
    <row r="83" spans="1:2" ht="14.25">
      <c r="A83" s="180"/>
      <c r="B83" s="180"/>
    </row>
    <row r="84" spans="1:2" ht="14.25">
      <c r="A84" s="180"/>
      <c r="B84" s="180"/>
    </row>
    <row r="85" spans="1:2" ht="14.25">
      <c r="A85" s="180"/>
      <c r="B85" s="180"/>
    </row>
    <row r="86" spans="1:2" ht="14.25">
      <c r="A86" s="180"/>
      <c r="B86" s="180"/>
    </row>
    <row r="87" spans="1:2" ht="14.25">
      <c r="A87" s="180"/>
      <c r="B87" s="180"/>
    </row>
    <row r="88" spans="1:2" ht="14.25">
      <c r="A88" s="180"/>
      <c r="B88" s="180"/>
    </row>
    <row r="89" spans="1:2" ht="14.25">
      <c r="A89" s="180"/>
      <c r="B89" s="180"/>
    </row>
    <row r="90" spans="1:2" ht="14.25">
      <c r="A90" s="180"/>
      <c r="B90" s="180"/>
    </row>
    <row r="91" spans="1:2" ht="14.25">
      <c r="A91" s="180"/>
      <c r="B91" s="180"/>
    </row>
    <row r="92" spans="1:2" ht="14.25">
      <c r="A92" s="180"/>
      <c r="B92" s="180"/>
    </row>
    <row r="93" spans="1:2" ht="14.25">
      <c r="A93" s="180"/>
      <c r="B93" s="180"/>
    </row>
    <row r="94" spans="1:2" ht="14.25">
      <c r="A94" s="180"/>
      <c r="B94" s="180"/>
    </row>
    <row r="95" spans="1:2" ht="14.25">
      <c r="A95" s="180"/>
      <c r="B95" s="180"/>
    </row>
    <row r="96" spans="1:2" ht="14.25">
      <c r="A96" s="180"/>
      <c r="B96" s="180"/>
    </row>
    <row r="97" spans="1:2" ht="14.25">
      <c r="A97" s="180"/>
      <c r="B97" s="180"/>
    </row>
    <row r="98" spans="1:2" ht="14.25">
      <c r="A98" s="180"/>
      <c r="B98" s="180"/>
    </row>
    <row r="99" spans="1:2" ht="14.25">
      <c r="A99" s="180"/>
      <c r="B99" s="180"/>
    </row>
    <row r="100" spans="1:2" ht="14.25">
      <c r="A100" s="180"/>
      <c r="B100" s="180"/>
    </row>
    <row r="101" spans="1:2" ht="14.25">
      <c r="A101" s="180"/>
      <c r="B101" s="180"/>
    </row>
    <row r="102" spans="1:2" ht="14.25">
      <c r="A102" s="180"/>
      <c r="B102" s="180"/>
    </row>
    <row r="103" spans="1:2" ht="14.25">
      <c r="A103" s="180"/>
      <c r="B103" s="180"/>
    </row>
    <row r="104" spans="1:2" ht="14.25">
      <c r="A104" s="180"/>
      <c r="B104" s="180"/>
    </row>
    <row r="105" spans="1:2" ht="14.25">
      <c r="A105" s="180"/>
      <c r="B105" s="180"/>
    </row>
    <row r="106" spans="1:2" ht="14.25">
      <c r="A106" s="180"/>
      <c r="B106" s="180"/>
    </row>
    <row r="107" spans="1:2" ht="14.25">
      <c r="A107" s="180"/>
      <c r="B107" s="180"/>
    </row>
    <row r="108" spans="1:2" ht="14.25">
      <c r="A108" s="180"/>
      <c r="B108" s="180"/>
    </row>
    <row r="109" spans="1:2" ht="14.25">
      <c r="A109" s="180"/>
      <c r="B109" s="180"/>
    </row>
    <row r="110" spans="1:2" ht="14.25">
      <c r="A110" s="180"/>
      <c r="B110" s="180"/>
    </row>
    <row r="111" spans="1:2" ht="14.25">
      <c r="A111" s="180"/>
      <c r="B111" s="180"/>
    </row>
    <row r="112" spans="1:2" ht="14.25">
      <c r="A112" s="180"/>
      <c r="B112" s="180"/>
    </row>
    <row r="113" spans="1:2" ht="14.25">
      <c r="A113" s="180"/>
      <c r="B113" s="180"/>
    </row>
    <row r="114" spans="1:2" ht="14.25">
      <c r="A114" s="180"/>
      <c r="B114" s="180"/>
    </row>
    <row r="115" spans="1:2" ht="14.25">
      <c r="A115" s="180"/>
      <c r="B115" s="180"/>
    </row>
    <row r="116" spans="1:2" ht="14.25">
      <c r="A116" s="180"/>
      <c r="B116" s="180"/>
    </row>
    <row r="117" spans="1:2" ht="14.25">
      <c r="A117" s="180"/>
      <c r="B117" s="180"/>
    </row>
    <row r="118" spans="1:2" ht="14.25">
      <c r="A118" s="180"/>
      <c r="B118" s="180"/>
    </row>
    <row r="119" spans="1:2" ht="14.25">
      <c r="A119" s="180"/>
      <c r="B119" s="180"/>
    </row>
    <row r="120" spans="1:2" ht="14.25">
      <c r="A120" s="180"/>
      <c r="B120" s="180"/>
    </row>
    <row r="121" spans="1:2" ht="14.25">
      <c r="A121" s="180"/>
      <c r="B121" s="180"/>
    </row>
    <row r="122" spans="1:2" ht="14.25">
      <c r="A122" s="180"/>
      <c r="B122" s="180"/>
    </row>
    <row r="123" spans="1:2" ht="14.25">
      <c r="A123" s="180"/>
      <c r="B123" s="180"/>
    </row>
    <row r="124" spans="1:2" ht="14.25">
      <c r="A124" s="180"/>
      <c r="B124" s="180"/>
    </row>
    <row r="125" spans="1:2" ht="14.25">
      <c r="A125" s="180"/>
      <c r="B125" s="180"/>
    </row>
    <row r="126" spans="1:2" ht="14.25">
      <c r="A126" s="180"/>
      <c r="B126" s="180"/>
    </row>
    <row r="127" spans="1:2" ht="14.25">
      <c r="A127" s="180"/>
      <c r="B127" s="180"/>
    </row>
    <row r="128" spans="1:2" ht="14.25">
      <c r="A128" s="180"/>
      <c r="B128" s="180"/>
    </row>
    <row r="129" spans="1:2" ht="14.25">
      <c r="A129" s="180"/>
      <c r="B129" s="180"/>
    </row>
    <row r="130" spans="1:2" ht="14.25">
      <c r="A130" s="180"/>
      <c r="B130" s="180"/>
    </row>
    <row r="131" spans="1:2" ht="14.25">
      <c r="A131" s="180"/>
      <c r="B131" s="180"/>
    </row>
    <row r="132" spans="1:2" ht="14.25">
      <c r="A132" s="180"/>
      <c r="B132" s="180"/>
    </row>
    <row r="133" spans="1:2" ht="14.25">
      <c r="A133" s="180"/>
      <c r="B133" s="180"/>
    </row>
    <row r="134" spans="1:2" ht="14.25">
      <c r="A134" s="180"/>
      <c r="B134" s="180"/>
    </row>
    <row r="135" spans="1:2" ht="14.25">
      <c r="A135" s="180"/>
      <c r="B135" s="180"/>
    </row>
    <row r="136" spans="1:2" ht="14.25">
      <c r="A136" s="180"/>
      <c r="B136" s="180"/>
    </row>
    <row r="137" ht="14.25">
      <c r="A137" s="180"/>
    </row>
    <row r="138" ht="14.25">
      <c r="A138" s="180"/>
    </row>
  </sheetData>
  <sheetProtection/>
  <mergeCells count="49">
    <mergeCell ref="A2:AA2"/>
    <mergeCell ref="A3:AA3"/>
    <mergeCell ref="A5:B8"/>
    <mergeCell ref="D5:E5"/>
    <mergeCell ref="F5:G5"/>
    <mergeCell ref="H5:I5"/>
    <mergeCell ref="J5:L5"/>
    <mergeCell ref="M5:N5"/>
    <mergeCell ref="O5:Q5"/>
    <mergeCell ref="R5:T5"/>
    <mergeCell ref="Q6:Q8"/>
    <mergeCell ref="AA5:AA8"/>
    <mergeCell ref="C6:C7"/>
    <mergeCell ref="D6:D8"/>
    <mergeCell ref="E6:E8"/>
    <mergeCell ref="F6:F8"/>
    <mergeCell ref="G6:G8"/>
    <mergeCell ref="H6:H8"/>
    <mergeCell ref="I6:I8"/>
    <mergeCell ref="U5:U8"/>
    <mergeCell ref="R6:R8"/>
    <mergeCell ref="S6:S8"/>
    <mergeCell ref="T6:T8"/>
    <mergeCell ref="V5:V8"/>
    <mergeCell ref="Y5:Y8"/>
    <mergeCell ref="Z5:Z8"/>
    <mergeCell ref="W5:W8"/>
    <mergeCell ref="X5:X8"/>
    <mergeCell ref="A9:B9"/>
    <mergeCell ref="N6:N8"/>
    <mergeCell ref="O6:O8"/>
    <mergeCell ref="P6:P8"/>
    <mergeCell ref="J6:J8"/>
    <mergeCell ref="K6:K8"/>
    <mergeCell ref="L6:L8"/>
    <mergeCell ref="M6:M8"/>
    <mergeCell ref="A10:B10"/>
    <mergeCell ref="A11:B11"/>
    <mergeCell ref="A12:B12"/>
    <mergeCell ref="A13:B13"/>
    <mergeCell ref="A15:B15"/>
    <mergeCell ref="A16:B16"/>
    <mergeCell ref="A17:B17"/>
    <mergeCell ref="A31:B31"/>
    <mergeCell ref="A37:B37"/>
    <mergeCell ref="A33:B33"/>
    <mergeCell ref="A34:B34"/>
    <mergeCell ref="A35:B35"/>
    <mergeCell ref="A36:B36"/>
  </mergeCells>
  <printOptions/>
  <pageMargins left="1.4960629921259843" right="0.9055118110236221" top="0.5118110236220472" bottom="0.5118110236220472" header="0.5118110236220472" footer="0.5118110236220472"/>
  <pageSetup fitToHeight="1" fitToWidth="1" horizontalDpi="600" verticalDpi="600" orientation="landscape" paperSize="8" scale="87" r:id="rId1"/>
</worksheet>
</file>

<file path=xl/worksheets/sheet3.xml><?xml version="1.0" encoding="utf-8"?>
<worksheet xmlns="http://schemas.openxmlformats.org/spreadsheetml/2006/main" xmlns:r="http://schemas.openxmlformats.org/officeDocument/2006/relationships">
  <sheetPr>
    <pageSetUpPr fitToPage="1"/>
  </sheetPr>
  <dimension ref="A1:AB60"/>
  <sheetViews>
    <sheetView zoomScalePageLayoutView="0" workbookViewId="0" topLeftCell="H1">
      <selection activeCell="V1" sqref="V1"/>
    </sheetView>
  </sheetViews>
  <sheetFormatPr defaultColWidth="10.59765625" defaultRowHeight="15"/>
  <cols>
    <col min="1" max="1" width="9.59765625" style="170" customWidth="1"/>
    <col min="2" max="2" width="1.59765625" style="170" customWidth="1"/>
    <col min="3" max="3" width="9.59765625" style="170" customWidth="1"/>
    <col min="4" max="16" width="9.8984375" style="170" customWidth="1"/>
    <col min="17" max="17" width="10.3984375" style="170" customWidth="1"/>
    <col min="18" max="18" width="10.8984375" style="170" customWidth="1"/>
    <col min="19" max="22" width="9.8984375" style="170" customWidth="1"/>
    <col min="23" max="16384" width="10.59765625" style="170" customWidth="1"/>
  </cols>
  <sheetData>
    <row r="1" spans="1:22" s="182" customFormat="1" ht="19.5" customHeight="1">
      <c r="A1" s="181" t="s">
        <v>247</v>
      </c>
      <c r="V1" s="183" t="s">
        <v>248</v>
      </c>
    </row>
    <row r="2" spans="1:27" ht="19.5" customHeight="1">
      <c r="A2" s="383" t="s">
        <v>133</v>
      </c>
      <c r="B2" s="383"/>
      <c r="C2" s="383"/>
      <c r="D2" s="383"/>
      <c r="E2" s="383"/>
      <c r="F2" s="383"/>
      <c r="G2" s="383"/>
      <c r="H2" s="383"/>
      <c r="I2" s="383"/>
      <c r="J2" s="383"/>
      <c r="K2" s="383"/>
      <c r="L2" s="383"/>
      <c r="M2" s="383"/>
      <c r="N2" s="383"/>
      <c r="O2" s="383"/>
      <c r="P2" s="383"/>
      <c r="Q2" s="383"/>
      <c r="R2" s="383"/>
      <c r="S2" s="383"/>
      <c r="T2" s="383"/>
      <c r="U2" s="383"/>
      <c r="V2" s="383"/>
      <c r="W2" s="184"/>
      <c r="X2" s="184"/>
      <c r="Y2" s="184"/>
      <c r="Z2" s="184"/>
      <c r="AA2" s="184"/>
    </row>
    <row r="3" spans="2:22" ht="19.5" customHeight="1">
      <c r="B3" s="185"/>
      <c r="C3" s="185"/>
      <c r="D3" s="185"/>
      <c r="E3" s="185"/>
      <c r="F3" s="185"/>
      <c r="G3" s="185"/>
      <c r="H3" s="185"/>
      <c r="I3" s="185"/>
      <c r="J3" s="185" t="s">
        <v>134</v>
      </c>
      <c r="K3" s="185"/>
      <c r="L3" s="185"/>
      <c r="M3" s="185"/>
      <c r="N3" s="185"/>
      <c r="O3" s="185"/>
      <c r="P3" s="185"/>
      <c r="Q3" s="185"/>
      <c r="R3" s="185"/>
      <c r="S3" s="185"/>
      <c r="T3" s="185"/>
      <c r="U3" s="185"/>
      <c r="V3" s="185"/>
    </row>
    <row r="4" spans="1:22" ht="19.5" customHeight="1">
      <c r="A4" s="384" t="s">
        <v>135</v>
      </c>
      <c r="B4" s="384"/>
      <c r="C4" s="384"/>
      <c r="D4" s="384"/>
      <c r="E4" s="384"/>
      <c r="F4" s="384"/>
      <c r="G4" s="384"/>
      <c r="H4" s="384"/>
      <c r="I4" s="384"/>
      <c r="J4" s="384"/>
      <c r="K4" s="384"/>
      <c r="L4" s="384"/>
      <c r="M4" s="384"/>
      <c r="N4" s="384"/>
      <c r="O4" s="384"/>
      <c r="P4" s="384"/>
      <c r="Q4" s="384"/>
      <c r="R4" s="384"/>
      <c r="S4" s="384"/>
      <c r="T4" s="384"/>
      <c r="U4" s="384"/>
      <c r="V4" s="384"/>
    </row>
    <row r="5" ht="18" customHeight="1" thickBot="1">
      <c r="V5" s="186" t="s">
        <v>169</v>
      </c>
    </row>
    <row r="6" spans="1:22" ht="15" customHeight="1">
      <c r="A6" s="399" t="s">
        <v>136</v>
      </c>
      <c r="B6" s="399"/>
      <c r="C6" s="400"/>
      <c r="D6" s="401" t="s">
        <v>178</v>
      </c>
      <c r="E6" s="394" t="s">
        <v>305</v>
      </c>
      <c r="F6" s="401" t="s">
        <v>249</v>
      </c>
      <c r="G6" s="402" t="s">
        <v>250</v>
      </c>
      <c r="H6" s="403"/>
      <c r="I6" s="403"/>
      <c r="J6" s="403"/>
      <c r="K6" s="403"/>
      <c r="L6" s="403"/>
      <c r="M6" s="403"/>
      <c r="N6" s="403"/>
      <c r="O6" s="403"/>
      <c r="P6" s="403"/>
      <c r="Q6" s="403"/>
      <c r="R6" s="404"/>
      <c r="S6" s="394" t="s">
        <v>306</v>
      </c>
      <c r="T6" s="394" t="s">
        <v>307</v>
      </c>
      <c r="U6" s="394" t="s">
        <v>308</v>
      </c>
      <c r="V6" s="395" t="s">
        <v>309</v>
      </c>
    </row>
    <row r="7" spans="1:22" ht="15" customHeight="1">
      <c r="A7" s="389"/>
      <c r="B7" s="389"/>
      <c r="C7" s="390"/>
      <c r="D7" s="376"/>
      <c r="E7" s="373"/>
      <c r="F7" s="376"/>
      <c r="G7" s="187" t="s">
        <v>251</v>
      </c>
      <c r="H7" s="187" t="s">
        <v>137</v>
      </c>
      <c r="I7" s="187" t="s">
        <v>138</v>
      </c>
      <c r="J7" s="187" t="s">
        <v>139</v>
      </c>
      <c r="K7" s="187" t="s">
        <v>140</v>
      </c>
      <c r="L7" s="187" t="s">
        <v>141</v>
      </c>
      <c r="M7" s="187" t="s">
        <v>142</v>
      </c>
      <c r="N7" s="187" t="s">
        <v>143</v>
      </c>
      <c r="O7" s="187" t="s">
        <v>144</v>
      </c>
      <c r="P7" s="187" t="s">
        <v>145</v>
      </c>
      <c r="Q7" s="187" t="s">
        <v>200</v>
      </c>
      <c r="R7" s="187" t="s">
        <v>201</v>
      </c>
      <c r="S7" s="373"/>
      <c r="T7" s="373"/>
      <c r="U7" s="373"/>
      <c r="V7" s="381"/>
    </row>
    <row r="8" spans="1:28" s="169" customFormat="1" ht="15" customHeight="1">
      <c r="A8" s="396" t="s">
        <v>178</v>
      </c>
      <c r="B8" s="397"/>
      <c r="C8" s="398"/>
      <c r="D8" s="248">
        <f>SUM(D10:D58)</f>
        <v>2181</v>
      </c>
      <c r="E8" s="248">
        <f aca="true" t="shared" si="0" ref="E8:V8">SUM(E10:E58)</f>
        <v>9</v>
      </c>
      <c r="F8" s="248">
        <f t="shared" si="0"/>
        <v>1</v>
      </c>
      <c r="G8" s="248">
        <f t="shared" si="0"/>
        <v>777</v>
      </c>
      <c r="H8" s="248">
        <f t="shared" si="0"/>
        <v>428</v>
      </c>
      <c r="I8" s="248">
        <f t="shared" si="0"/>
        <v>366</v>
      </c>
      <c r="J8" s="248">
        <f t="shared" si="0"/>
        <v>204</v>
      </c>
      <c r="K8" s="248">
        <f t="shared" si="0"/>
        <v>84</v>
      </c>
      <c r="L8" s="248">
        <f t="shared" si="0"/>
        <v>8</v>
      </c>
      <c r="M8" s="248">
        <f t="shared" si="0"/>
        <v>10</v>
      </c>
      <c r="N8" s="248">
        <f t="shared" si="0"/>
        <v>7</v>
      </c>
      <c r="O8" s="248">
        <f t="shared" si="0"/>
        <v>10</v>
      </c>
      <c r="P8" s="248">
        <f t="shared" si="0"/>
        <v>8</v>
      </c>
      <c r="Q8" s="248">
        <f t="shared" si="0"/>
        <v>3</v>
      </c>
      <c r="R8" s="248">
        <f t="shared" si="0"/>
        <v>0</v>
      </c>
      <c r="S8" s="248">
        <f t="shared" si="0"/>
        <v>35</v>
      </c>
      <c r="T8" s="248">
        <f t="shared" si="0"/>
        <v>127</v>
      </c>
      <c r="U8" s="248">
        <f t="shared" si="0"/>
        <v>4</v>
      </c>
      <c r="V8" s="248">
        <f t="shared" si="0"/>
        <v>97</v>
      </c>
      <c r="W8" s="188"/>
      <c r="X8" s="188"/>
      <c r="Y8" s="188"/>
      <c r="Z8" s="188"/>
      <c r="AA8" s="189"/>
      <c r="AB8" s="189"/>
    </row>
    <row r="9" spans="1:22" s="169" customFormat="1" ht="15" customHeight="1">
      <c r="A9" s="190"/>
      <c r="B9" s="190"/>
      <c r="C9" s="191"/>
      <c r="D9" s="274"/>
      <c r="E9" s="275"/>
      <c r="F9" s="274"/>
      <c r="G9" s="274"/>
      <c r="H9" s="274"/>
      <c r="I9" s="274"/>
      <c r="J9" s="274"/>
      <c r="K9" s="274"/>
      <c r="L9" s="274"/>
      <c r="M9" s="274"/>
      <c r="N9" s="274"/>
      <c r="O9" s="274"/>
      <c r="P9" s="274"/>
      <c r="Q9" s="274"/>
      <c r="R9" s="274"/>
      <c r="S9" s="274"/>
      <c r="T9" s="274"/>
      <c r="U9" s="274"/>
      <c r="V9" s="274"/>
    </row>
    <row r="10" spans="1:22" s="169" customFormat="1" ht="15" customHeight="1">
      <c r="A10" s="176" t="s">
        <v>252</v>
      </c>
      <c r="B10" s="176"/>
      <c r="C10" s="177" t="s">
        <v>253</v>
      </c>
      <c r="D10" s="278">
        <f>SUM(E10:V10)</f>
        <v>64</v>
      </c>
      <c r="E10" s="274">
        <v>0</v>
      </c>
      <c r="F10" s="274">
        <v>0</v>
      </c>
      <c r="G10" s="274">
        <v>17</v>
      </c>
      <c r="H10" s="274">
        <v>20</v>
      </c>
      <c r="I10" s="274">
        <v>3</v>
      </c>
      <c r="J10" s="274">
        <v>0</v>
      </c>
      <c r="K10" s="274">
        <v>0</v>
      </c>
      <c r="L10" s="274">
        <v>0</v>
      </c>
      <c r="M10" s="274">
        <v>0</v>
      </c>
      <c r="N10" s="274">
        <v>0</v>
      </c>
      <c r="O10" s="274">
        <v>0</v>
      </c>
      <c r="P10" s="274">
        <v>0</v>
      </c>
      <c r="Q10" s="274">
        <v>0</v>
      </c>
      <c r="R10" s="274">
        <v>0</v>
      </c>
      <c r="S10" s="274">
        <v>5</v>
      </c>
      <c r="T10" s="274">
        <v>19</v>
      </c>
      <c r="U10" s="274">
        <v>0</v>
      </c>
      <c r="V10" s="274">
        <v>0</v>
      </c>
    </row>
    <row r="11" spans="1:22" s="169" customFormat="1" ht="15" customHeight="1">
      <c r="A11" s="176"/>
      <c r="B11" s="176"/>
      <c r="C11" s="177" t="s">
        <v>254</v>
      </c>
      <c r="D11" s="278">
        <f aca="true" t="shared" si="1" ref="D11:D58">SUM(E11:V11)</f>
        <v>31</v>
      </c>
      <c r="E11" s="274">
        <v>0</v>
      </c>
      <c r="F11" s="274">
        <v>0</v>
      </c>
      <c r="G11" s="274">
        <v>5</v>
      </c>
      <c r="H11" s="274">
        <v>14</v>
      </c>
      <c r="I11" s="274">
        <v>4</v>
      </c>
      <c r="J11" s="274">
        <v>0</v>
      </c>
      <c r="K11" s="274">
        <v>0</v>
      </c>
      <c r="L11" s="274">
        <v>0</v>
      </c>
      <c r="M11" s="274">
        <v>0</v>
      </c>
      <c r="N11" s="274">
        <v>0</v>
      </c>
      <c r="O11" s="274">
        <v>0</v>
      </c>
      <c r="P11" s="274">
        <v>0</v>
      </c>
      <c r="Q11" s="274">
        <v>0</v>
      </c>
      <c r="R11" s="274">
        <v>0</v>
      </c>
      <c r="S11" s="274">
        <v>1</v>
      </c>
      <c r="T11" s="274">
        <v>7</v>
      </c>
      <c r="U11" s="274">
        <v>0</v>
      </c>
      <c r="V11" s="274">
        <v>0</v>
      </c>
    </row>
    <row r="12" spans="1:22" s="169" customFormat="1" ht="15" customHeight="1">
      <c r="A12" s="176"/>
      <c r="B12" s="176"/>
      <c r="C12" s="177" t="s">
        <v>255</v>
      </c>
      <c r="D12" s="278">
        <f t="shared" si="1"/>
        <v>76</v>
      </c>
      <c r="E12" s="274">
        <v>0</v>
      </c>
      <c r="F12" s="274">
        <v>0</v>
      </c>
      <c r="G12" s="274">
        <v>13</v>
      </c>
      <c r="H12" s="274">
        <v>15</v>
      </c>
      <c r="I12" s="274">
        <v>24</v>
      </c>
      <c r="J12" s="274">
        <v>12</v>
      </c>
      <c r="K12" s="274">
        <v>2</v>
      </c>
      <c r="L12" s="274">
        <v>0</v>
      </c>
      <c r="M12" s="274">
        <v>0</v>
      </c>
      <c r="N12" s="274">
        <v>0</v>
      </c>
      <c r="O12" s="274">
        <v>0</v>
      </c>
      <c r="P12" s="274">
        <v>0</v>
      </c>
      <c r="Q12" s="274">
        <v>0</v>
      </c>
      <c r="R12" s="274">
        <v>0</v>
      </c>
      <c r="S12" s="274">
        <v>0</v>
      </c>
      <c r="T12" s="274">
        <v>1</v>
      </c>
      <c r="U12" s="274">
        <v>0</v>
      </c>
      <c r="V12" s="274">
        <v>9</v>
      </c>
    </row>
    <row r="13" spans="1:22" s="169" customFormat="1" ht="15" customHeight="1">
      <c r="A13" s="176"/>
      <c r="B13" s="176"/>
      <c r="C13" s="177" t="s">
        <v>256</v>
      </c>
      <c r="D13" s="278">
        <f t="shared" si="1"/>
        <v>14</v>
      </c>
      <c r="E13" s="274">
        <v>0</v>
      </c>
      <c r="F13" s="274">
        <v>0</v>
      </c>
      <c r="G13" s="274">
        <v>8</v>
      </c>
      <c r="H13" s="274">
        <v>0</v>
      </c>
      <c r="I13" s="274">
        <v>0</v>
      </c>
      <c r="J13" s="274">
        <v>0</v>
      </c>
      <c r="K13" s="274">
        <v>0</v>
      </c>
      <c r="L13" s="274">
        <v>0</v>
      </c>
      <c r="M13" s="274">
        <v>0</v>
      </c>
      <c r="N13" s="274">
        <v>0</v>
      </c>
      <c r="O13" s="274">
        <v>0</v>
      </c>
      <c r="P13" s="274">
        <v>0</v>
      </c>
      <c r="Q13" s="274">
        <v>0</v>
      </c>
      <c r="R13" s="274">
        <v>0</v>
      </c>
      <c r="S13" s="274">
        <v>0</v>
      </c>
      <c r="T13" s="274">
        <v>0</v>
      </c>
      <c r="U13" s="274">
        <v>0</v>
      </c>
      <c r="V13" s="274">
        <v>6</v>
      </c>
    </row>
    <row r="14" spans="1:22" s="169" customFormat="1" ht="15" customHeight="1">
      <c r="A14" s="176"/>
      <c r="B14" s="176"/>
      <c r="C14" s="177" t="s">
        <v>257</v>
      </c>
      <c r="D14" s="278">
        <f t="shared" si="1"/>
        <v>23</v>
      </c>
      <c r="E14" s="274">
        <v>0</v>
      </c>
      <c r="F14" s="274">
        <v>0</v>
      </c>
      <c r="G14" s="274">
        <v>2</v>
      </c>
      <c r="H14" s="274">
        <v>0</v>
      </c>
      <c r="I14" s="274">
        <v>0</v>
      </c>
      <c r="J14" s="274">
        <v>0</v>
      </c>
      <c r="K14" s="274">
        <v>0</v>
      </c>
      <c r="L14" s="274">
        <v>0</v>
      </c>
      <c r="M14" s="274">
        <v>0</v>
      </c>
      <c r="N14" s="274">
        <v>0</v>
      </c>
      <c r="O14" s="274">
        <v>0</v>
      </c>
      <c r="P14" s="274">
        <v>0</v>
      </c>
      <c r="Q14" s="274">
        <v>0</v>
      </c>
      <c r="R14" s="274">
        <v>0</v>
      </c>
      <c r="S14" s="274">
        <v>0</v>
      </c>
      <c r="T14" s="274">
        <v>0</v>
      </c>
      <c r="U14" s="274">
        <v>0</v>
      </c>
      <c r="V14" s="274">
        <v>21</v>
      </c>
    </row>
    <row r="15" spans="1:22" s="169" customFormat="1" ht="15" customHeight="1">
      <c r="A15" s="176"/>
      <c r="B15" s="176"/>
      <c r="C15" s="177"/>
      <c r="D15" s="274"/>
      <c r="E15" s="274"/>
      <c r="F15" s="274"/>
      <c r="G15" s="274"/>
      <c r="H15" s="274"/>
      <c r="I15" s="274"/>
      <c r="J15" s="274"/>
      <c r="K15" s="274"/>
      <c r="L15" s="274"/>
      <c r="M15" s="274"/>
      <c r="N15" s="274"/>
      <c r="O15" s="274"/>
      <c r="P15" s="274"/>
      <c r="Q15" s="274"/>
      <c r="R15" s="274"/>
      <c r="S15" s="274"/>
      <c r="T15" s="274"/>
      <c r="U15" s="274"/>
      <c r="V15" s="274"/>
    </row>
    <row r="16" spans="1:22" s="169" customFormat="1" ht="15" customHeight="1">
      <c r="A16" s="176"/>
      <c r="B16" s="176"/>
      <c r="C16" s="177" t="s">
        <v>258</v>
      </c>
      <c r="D16" s="278">
        <f t="shared" si="1"/>
        <v>41</v>
      </c>
      <c r="E16" s="274">
        <v>0</v>
      </c>
      <c r="F16" s="274">
        <v>0</v>
      </c>
      <c r="G16" s="274">
        <v>10</v>
      </c>
      <c r="H16" s="274">
        <v>7</v>
      </c>
      <c r="I16" s="274">
        <v>1</v>
      </c>
      <c r="J16" s="274">
        <v>0</v>
      </c>
      <c r="K16" s="274">
        <v>0</v>
      </c>
      <c r="L16" s="274">
        <v>0</v>
      </c>
      <c r="M16" s="274">
        <v>0</v>
      </c>
      <c r="N16" s="274">
        <v>0</v>
      </c>
      <c r="O16" s="274">
        <v>0</v>
      </c>
      <c r="P16" s="274">
        <v>0</v>
      </c>
      <c r="Q16" s="274">
        <v>0</v>
      </c>
      <c r="R16" s="274">
        <v>0</v>
      </c>
      <c r="S16" s="274">
        <v>0</v>
      </c>
      <c r="T16" s="274">
        <v>0</v>
      </c>
      <c r="U16" s="274">
        <v>0</v>
      </c>
      <c r="V16" s="274">
        <v>23</v>
      </c>
    </row>
    <row r="17" spans="1:22" s="169" customFormat="1" ht="15" customHeight="1">
      <c r="A17" s="176"/>
      <c r="B17" s="176"/>
      <c r="C17" s="177" t="s">
        <v>259</v>
      </c>
      <c r="D17" s="278">
        <f t="shared" si="1"/>
        <v>83</v>
      </c>
      <c r="E17" s="274">
        <v>0</v>
      </c>
      <c r="F17" s="274">
        <v>0</v>
      </c>
      <c r="G17" s="274">
        <v>23</v>
      </c>
      <c r="H17" s="274">
        <v>32</v>
      </c>
      <c r="I17" s="274">
        <v>18</v>
      </c>
      <c r="J17" s="274">
        <v>3</v>
      </c>
      <c r="K17" s="274">
        <v>0</v>
      </c>
      <c r="L17" s="274">
        <v>0</v>
      </c>
      <c r="M17" s="274">
        <v>0</v>
      </c>
      <c r="N17" s="274">
        <v>0</v>
      </c>
      <c r="O17" s="274">
        <v>0</v>
      </c>
      <c r="P17" s="274">
        <v>0</v>
      </c>
      <c r="Q17" s="274">
        <v>0</v>
      </c>
      <c r="R17" s="274">
        <v>0</v>
      </c>
      <c r="S17" s="274">
        <v>0</v>
      </c>
      <c r="T17" s="274">
        <v>5</v>
      </c>
      <c r="U17" s="274">
        <v>0</v>
      </c>
      <c r="V17" s="274">
        <v>2</v>
      </c>
    </row>
    <row r="18" spans="1:22" s="169" customFormat="1" ht="15" customHeight="1">
      <c r="A18" s="176"/>
      <c r="B18" s="176"/>
      <c r="C18" s="177" t="s">
        <v>260</v>
      </c>
      <c r="D18" s="278">
        <f t="shared" si="1"/>
        <v>59</v>
      </c>
      <c r="E18" s="274">
        <v>0</v>
      </c>
      <c r="F18" s="274">
        <v>0</v>
      </c>
      <c r="G18" s="274">
        <v>16</v>
      </c>
      <c r="H18" s="274">
        <v>16</v>
      </c>
      <c r="I18" s="274">
        <v>4</v>
      </c>
      <c r="J18" s="274">
        <v>2</v>
      </c>
      <c r="K18" s="274">
        <v>0</v>
      </c>
      <c r="L18" s="274">
        <v>0</v>
      </c>
      <c r="M18" s="274">
        <v>0</v>
      </c>
      <c r="N18" s="274">
        <v>0</v>
      </c>
      <c r="O18" s="274">
        <v>0</v>
      </c>
      <c r="P18" s="274">
        <v>0</v>
      </c>
      <c r="Q18" s="274">
        <v>0</v>
      </c>
      <c r="R18" s="274">
        <v>0</v>
      </c>
      <c r="S18" s="274">
        <v>2</v>
      </c>
      <c r="T18" s="274">
        <v>19</v>
      </c>
      <c r="U18" s="274">
        <v>0</v>
      </c>
      <c r="V18" s="274">
        <v>0</v>
      </c>
    </row>
    <row r="19" spans="1:22" s="169" customFormat="1" ht="15" customHeight="1">
      <c r="A19" s="176" t="s">
        <v>261</v>
      </c>
      <c r="B19" s="176"/>
      <c r="C19" s="177" t="s">
        <v>262</v>
      </c>
      <c r="D19" s="278">
        <f t="shared" si="1"/>
        <v>73</v>
      </c>
      <c r="E19" s="274">
        <v>0</v>
      </c>
      <c r="F19" s="274" t="s">
        <v>767</v>
      </c>
      <c r="G19" s="274">
        <v>30</v>
      </c>
      <c r="H19" s="274">
        <v>9</v>
      </c>
      <c r="I19" s="274" t="s">
        <v>767</v>
      </c>
      <c r="J19" s="274">
        <v>0</v>
      </c>
      <c r="K19" s="274">
        <v>0</v>
      </c>
      <c r="L19" s="274">
        <v>0</v>
      </c>
      <c r="M19" s="274">
        <v>0</v>
      </c>
      <c r="N19" s="274">
        <v>0</v>
      </c>
      <c r="O19" s="274">
        <v>0</v>
      </c>
      <c r="P19" s="274">
        <v>0</v>
      </c>
      <c r="Q19" s="274">
        <v>0</v>
      </c>
      <c r="R19" s="274">
        <v>0</v>
      </c>
      <c r="S19" s="274">
        <v>0</v>
      </c>
      <c r="T19" s="274">
        <v>2</v>
      </c>
      <c r="U19" s="274">
        <v>0</v>
      </c>
      <c r="V19" s="274">
        <v>32</v>
      </c>
    </row>
    <row r="20" spans="1:22" s="169" customFormat="1" ht="15" customHeight="1">
      <c r="A20" s="176"/>
      <c r="B20" s="176"/>
      <c r="C20" s="192" t="s">
        <v>146</v>
      </c>
      <c r="D20" s="278">
        <f t="shared" si="1"/>
        <v>26</v>
      </c>
      <c r="E20" s="274">
        <v>0</v>
      </c>
      <c r="F20" s="274">
        <v>0</v>
      </c>
      <c r="G20" s="274">
        <v>9</v>
      </c>
      <c r="H20" s="274">
        <v>10</v>
      </c>
      <c r="I20" s="274">
        <v>1</v>
      </c>
      <c r="J20" s="274">
        <v>0</v>
      </c>
      <c r="K20" s="274">
        <v>0</v>
      </c>
      <c r="L20" s="274">
        <v>0</v>
      </c>
      <c r="M20" s="274">
        <v>0</v>
      </c>
      <c r="N20" s="274">
        <v>0</v>
      </c>
      <c r="O20" s="274">
        <v>0</v>
      </c>
      <c r="P20" s="274">
        <v>0</v>
      </c>
      <c r="Q20" s="274">
        <v>0</v>
      </c>
      <c r="R20" s="274">
        <v>0</v>
      </c>
      <c r="S20" s="274">
        <v>1</v>
      </c>
      <c r="T20" s="274">
        <v>5</v>
      </c>
      <c r="U20" s="274">
        <v>0</v>
      </c>
      <c r="V20" s="274">
        <v>0</v>
      </c>
    </row>
    <row r="21" spans="1:22" s="169" customFormat="1" ht="15" customHeight="1">
      <c r="A21" s="176"/>
      <c r="B21" s="176"/>
      <c r="C21" s="177"/>
      <c r="D21" s="274"/>
      <c r="E21" s="274"/>
      <c r="F21" s="274"/>
      <c r="G21" s="274"/>
      <c r="H21" s="274"/>
      <c r="I21" s="274"/>
      <c r="J21" s="274"/>
      <c r="K21" s="274"/>
      <c r="L21" s="274"/>
      <c r="M21" s="274"/>
      <c r="N21" s="274"/>
      <c r="O21" s="274"/>
      <c r="P21" s="274"/>
      <c r="Q21" s="274"/>
      <c r="R21" s="274"/>
      <c r="S21" s="274"/>
      <c r="T21" s="274"/>
      <c r="U21" s="274"/>
      <c r="V21" s="274"/>
    </row>
    <row r="22" spans="1:22" s="169" customFormat="1" ht="15" customHeight="1">
      <c r="A22" s="176"/>
      <c r="B22" s="176"/>
      <c r="C22" s="177" t="s">
        <v>263</v>
      </c>
      <c r="D22" s="278">
        <f t="shared" si="1"/>
        <v>20</v>
      </c>
      <c r="E22" s="274">
        <v>0</v>
      </c>
      <c r="F22" s="274">
        <v>0</v>
      </c>
      <c r="G22" s="274">
        <v>5</v>
      </c>
      <c r="H22" s="274">
        <v>5</v>
      </c>
      <c r="I22" s="274">
        <v>1</v>
      </c>
      <c r="J22" s="274">
        <v>0</v>
      </c>
      <c r="K22" s="274">
        <v>0</v>
      </c>
      <c r="L22" s="274">
        <v>0</v>
      </c>
      <c r="M22" s="274">
        <v>0</v>
      </c>
      <c r="N22" s="274">
        <v>0</v>
      </c>
      <c r="O22" s="274">
        <v>0</v>
      </c>
      <c r="P22" s="274">
        <v>0</v>
      </c>
      <c r="Q22" s="274">
        <v>0</v>
      </c>
      <c r="R22" s="274">
        <v>0</v>
      </c>
      <c r="S22" s="274">
        <v>2</v>
      </c>
      <c r="T22" s="274">
        <v>7</v>
      </c>
      <c r="U22" s="274">
        <v>0</v>
      </c>
      <c r="V22" s="274">
        <v>0</v>
      </c>
    </row>
    <row r="23" spans="1:22" s="169" customFormat="1" ht="15" customHeight="1">
      <c r="A23" s="176" t="s">
        <v>310</v>
      </c>
      <c r="B23" s="176"/>
      <c r="C23" s="177" t="s">
        <v>265</v>
      </c>
      <c r="D23" s="278">
        <f t="shared" si="1"/>
        <v>123</v>
      </c>
      <c r="E23" s="274">
        <v>0</v>
      </c>
      <c r="F23" s="274">
        <v>1</v>
      </c>
      <c r="G23" s="274">
        <v>38</v>
      </c>
      <c r="H23" s="274">
        <v>23</v>
      </c>
      <c r="I23" s="274">
        <v>17</v>
      </c>
      <c r="J23" s="274">
        <v>6</v>
      </c>
      <c r="K23" s="274">
        <v>3</v>
      </c>
      <c r="L23" s="274">
        <v>1</v>
      </c>
      <c r="M23" s="274">
        <v>0</v>
      </c>
      <c r="N23" s="274">
        <v>0</v>
      </c>
      <c r="O23" s="274">
        <v>2</v>
      </c>
      <c r="P23" s="274">
        <v>1</v>
      </c>
      <c r="Q23" s="274">
        <v>0</v>
      </c>
      <c r="R23" s="274">
        <v>0</v>
      </c>
      <c r="S23" s="274">
        <v>10</v>
      </c>
      <c r="T23" s="274">
        <v>21</v>
      </c>
      <c r="U23" s="274">
        <v>0</v>
      </c>
      <c r="V23" s="274">
        <v>0</v>
      </c>
    </row>
    <row r="24" spans="1:22" s="169" customFormat="1" ht="15" customHeight="1">
      <c r="A24" s="176"/>
      <c r="B24" s="176"/>
      <c r="C24" s="192" t="s">
        <v>95</v>
      </c>
      <c r="D24" s="278">
        <f t="shared" si="1"/>
        <v>28</v>
      </c>
      <c r="E24" s="274">
        <v>0</v>
      </c>
      <c r="F24" s="274">
        <v>0</v>
      </c>
      <c r="G24" s="274">
        <v>10</v>
      </c>
      <c r="H24" s="274">
        <v>5</v>
      </c>
      <c r="I24" s="274">
        <v>5</v>
      </c>
      <c r="J24" s="274">
        <v>2</v>
      </c>
      <c r="K24" s="274">
        <v>1</v>
      </c>
      <c r="L24" s="274">
        <v>0</v>
      </c>
      <c r="M24" s="274">
        <v>0</v>
      </c>
      <c r="N24" s="274">
        <v>0</v>
      </c>
      <c r="O24" s="274">
        <v>4</v>
      </c>
      <c r="P24" s="274">
        <v>1</v>
      </c>
      <c r="Q24" s="274">
        <v>0</v>
      </c>
      <c r="R24" s="274">
        <v>0</v>
      </c>
      <c r="S24" s="274">
        <v>0</v>
      </c>
      <c r="T24" s="274">
        <v>0</v>
      </c>
      <c r="U24" s="274">
        <v>0</v>
      </c>
      <c r="V24" s="274">
        <v>0</v>
      </c>
    </row>
    <row r="25" spans="1:22" s="169" customFormat="1" ht="15" customHeight="1">
      <c r="A25" s="176"/>
      <c r="B25" s="176"/>
      <c r="C25" s="177" t="s">
        <v>266</v>
      </c>
      <c r="D25" s="278">
        <f t="shared" si="1"/>
        <v>75</v>
      </c>
      <c r="E25" s="274">
        <v>0</v>
      </c>
      <c r="F25" s="274">
        <v>0</v>
      </c>
      <c r="G25" s="274">
        <v>16</v>
      </c>
      <c r="H25" s="274">
        <v>18</v>
      </c>
      <c r="I25" s="274">
        <v>21</v>
      </c>
      <c r="J25" s="274">
        <v>5</v>
      </c>
      <c r="K25" s="274">
        <v>3</v>
      </c>
      <c r="L25" s="274">
        <v>0</v>
      </c>
      <c r="M25" s="274">
        <v>0</v>
      </c>
      <c r="N25" s="274">
        <v>0</v>
      </c>
      <c r="O25" s="274">
        <v>4</v>
      </c>
      <c r="P25" s="274">
        <v>6</v>
      </c>
      <c r="Q25" s="274">
        <v>1</v>
      </c>
      <c r="R25" s="274">
        <v>0</v>
      </c>
      <c r="S25" s="274">
        <v>0</v>
      </c>
      <c r="T25" s="274">
        <v>1</v>
      </c>
      <c r="U25" s="274">
        <v>0</v>
      </c>
      <c r="V25" s="274">
        <v>0</v>
      </c>
    </row>
    <row r="26" spans="1:22" s="169" customFormat="1" ht="15" customHeight="1">
      <c r="A26" s="176"/>
      <c r="B26" s="176"/>
      <c r="C26" s="177" t="s">
        <v>267</v>
      </c>
      <c r="D26" s="278">
        <f t="shared" si="1"/>
        <v>89</v>
      </c>
      <c r="E26" s="274">
        <v>0</v>
      </c>
      <c r="F26" s="274">
        <v>0</v>
      </c>
      <c r="G26" s="274">
        <v>33</v>
      </c>
      <c r="H26" s="274">
        <v>20</v>
      </c>
      <c r="I26" s="274">
        <v>30</v>
      </c>
      <c r="J26" s="274">
        <v>4</v>
      </c>
      <c r="K26" s="274">
        <v>0</v>
      </c>
      <c r="L26" s="274">
        <v>0</v>
      </c>
      <c r="M26" s="274">
        <v>0</v>
      </c>
      <c r="N26" s="274">
        <v>0</v>
      </c>
      <c r="O26" s="274">
        <v>0</v>
      </c>
      <c r="P26" s="274">
        <v>0</v>
      </c>
      <c r="Q26" s="274">
        <v>0</v>
      </c>
      <c r="R26" s="274">
        <v>0</v>
      </c>
      <c r="S26" s="274">
        <v>0</v>
      </c>
      <c r="T26" s="274">
        <v>2</v>
      </c>
      <c r="U26" s="274">
        <v>0</v>
      </c>
      <c r="V26" s="274">
        <v>0</v>
      </c>
    </row>
    <row r="27" spans="1:22" s="169" customFormat="1" ht="15" customHeight="1">
      <c r="A27" s="176"/>
      <c r="B27" s="176"/>
      <c r="C27" s="177"/>
      <c r="D27" s="274"/>
      <c r="E27" s="274"/>
      <c r="F27" s="274"/>
      <c r="G27" s="274"/>
      <c r="H27" s="274"/>
      <c r="I27" s="274"/>
      <c r="J27" s="274"/>
      <c r="K27" s="274"/>
      <c r="L27" s="274"/>
      <c r="M27" s="274"/>
      <c r="N27" s="274"/>
      <c r="O27" s="274"/>
      <c r="P27" s="274"/>
      <c r="Q27" s="274"/>
      <c r="R27" s="274"/>
      <c r="S27" s="274"/>
      <c r="T27" s="274"/>
      <c r="U27" s="274"/>
      <c r="V27" s="274"/>
    </row>
    <row r="28" spans="1:22" s="169" customFormat="1" ht="15" customHeight="1">
      <c r="A28" s="176" t="s">
        <v>268</v>
      </c>
      <c r="B28" s="176"/>
      <c r="C28" s="177" t="s">
        <v>269</v>
      </c>
      <c r="D28" s="278">
        <f t="shared" si="1"/>
        <v>31</v>
      </c>
      <c r="E28" s="274">
        <v>0</v>
      </c>
      <c r="F28" s="274">
        <v>0</v>
      </c>
      <c r="G28" s="274">
        <v>4</v>
      </c>
      <c r="H28" s="274">
        <v>11</v>
      </c>
      <c r="I28" s="274">
        <v>7</v>
      </c>
      <c r="J28" s="274">
        <v>3</v>
      </c>
      <c r="K28" s="274">
        <v>1</v>
      </c>
      <c r="L28" s="274">
        <v>0</v>
      </c>
      <c r="M28" s="274">
        <v>0</v>
      </c>
      <c r="N28" s="274">
        <v>0</v>
      </c>
      <c r="O28" s="274">
        <v>0</v>
      </c>
      <c r="P28" s="274">
        <v>0</v>
      </c>
      <c r="Q28" s="274">
        <v>0</v>
      </c>
      <c r="R28" s="274">
        <v>0</v>
      </c>
      <c r="S28" s="274">
        <v>2</v>
      </c>
      <c r="T28" s="274">
        <v>3</v>
      </c>
      <c r="U28" s="274">
        <v>0</v>
      </c>
      <c r="V28" s="274">
        <v>0</v>
      </c>
    </row>
    <row r="29" spans="1:22" s="169" customFormat="1" ht="15" customHeight="1">
      <c r="A29" s="176"/>
      <c r="B29" s="176"/>
      <c r="C29" s="177" t="s">
        <v>757</v>
      </c>
      <c r="D29" s="278">
        <f t="shared" si="1"/>
        <v>34</v>
      </c>
      <c r="E29" s="274">
        <v>0</v>
      </c>
      <c r="F29" s="274">
        <v>0</v>
      </c>
      <c r="G29" s="274">
        <v>6</v>
      </c>
      <c r="H29" s="274">
        <v>9</v>
      </c>
      <c r="I29" s="274">
        <v>10</v>
      </c>
      <c r="J29" s="274">
        <v>4</v>
      </c>
      <c r="K29" s="274">
        <v>3</v>
      </c>
      <c r="L29" s="274">
        <v>1</v>
      </c>
      <c r="M29" s="274">
        <v>0</v>
      </c>
      <c r="N29" s="274">
        <v>0</v>
      </c>
      <c r="O29" s="274">
        <v>0</v>
      </c>
      <c r="P29" s="274">
        <v>0</v>
      </c>
      <c r="Q29" s="274">
        <v>0</v>
      </c>
      <c r="R29" s="274">
        <v>0</v>
      </c>
      <c r="S29" s="274">
        <v>0</v>
      </c>
      <c r="T29" s="274">
        <v>1</v>
      </c>
      <c r="U29" s="274">
        <v>0</v>
      </c>
      <c r="V29" s="274">
        <v>0</v>
      </c>
    </row>
    <row r="30" spans="1:22" s="169" customFormat="1" ht="15" customHeight="1">
      <c r="A30" s="176"/>
      <c r="B30" s="176"/>
      <c r="C30" s="177" t="s">
        <v>271</v>
      </c>
      <c r="D30" s="278">
        <f t="shared" si="1"/>
        <v>69</v>
      </c>
      <c r="E30" s="274">
        <v>0</v>
      </c>
      <c r="F30" s="274">
        <v>0</v>
      </c>
      <c r="G30" s="274">
        <v>29</v>
      </c>
      <c r="H30" s="274">
        <v>8</v>
      </c>
      <c r="I30" s="274">
        <v>9</v>
      </c>
      <c r="J30" s="274">
        <v>15</v>
      </c>
      <c r="K30" s="274">
        <v>0</v>
      </c>
      <c r="L30" s="274">
        <v>1</v>
      </c>
      <c r="M30" s="274">
        <v>0</v>
      </c>
      <c r="N30" s="274">
        <v>0</v>
      </c>
      <c r="O30" s="274">
        <v>0</v>
      </c>
      <c r="P30" s="274">
        <v>0</v>
      </c>
      <c r="Q30" s="274">
        <v>1</v>
      </c>
      <c r="R30" s="274">
        <v>0</v>
      </c>
      <c r="S30" s="274">
        <v>3</v>
      </c>
      <c r="T30" s="274">
        <v>2</v>
      </c>
      <c r="U30" s="274">
        <v>0</v>
      </c>
      <c r="V30" s="274">
        <v>1</v>
      </c>
    </row>
    <row r="31" spans="1:22" s="169" customFormat="1" ht="15" customHeight="1">
      <c r="A31" s="176"/>
      <c r="B31" s="176"/>
      <c r="C31" s="177" t="s">
        <v>272</v>
      </c>
      <c r="D31" s="278">
        <f t="shared" si="1"/>
        <v>96</v>
      </c>
      <c r="E31" s="274">
        <v>6</v>
      </c>
      <c r="F31" s="274">
        <v>0</v>
      </c>
      <c r="G31" s="274">
        <v>53</v>
      </c>
      <c r="H31" s="274">
        <v>18</v>
      </c>
      <c r="I31" s="274">
        <v>12</v>
      </c>
      <c r="J31" s="274">
        <v>1</v>
      </c>
      <c r="K31" s="274">
        <v>0</v>
      </c>
      <c r="L31" s="274">
        <v>0</v>
      </c>
      <c r="M31" s="274">
        <v>0</v>
      </c>
      <c r="N31" s="274">
        <v>0</v>
      </c>
      <c r="O31" s="274">
        <v>0</v>
      </c>
      <c r="P31" s="274">
        <v>0</v>
      </c>
      <c r="Q31" s="274">
        <v>0</v>
      </c>
      <c r="R31" s="274">
        <v>0</v>
      </c>
      <c r="S31" s="274">
        <v>1</v>
      </c>
      <c r="T31" s="274">
        <v>5</v>
      </c>
      <c r="U31" s="274">
        <v>0</v>
      </c>
      <c r="V31" s="274">
        <v>0</v>
      </c>
    </row>
    <row r="32" spans="1:22" s="169" customFormat="1" ht="15" customHeight="1">
      <c r="A32" s="176"/>
      <c r="B32" s="176"/>
      <c r="C32" s="177" t="s">
        <v>273</v>
      </c>
      <c r="D32" s="278">
        <f t="shared" si="1"/>
        <v>75</v>
      </c>
      <c r="E32" s="274">
        <v>0</v>
      </c>
      <c r="F32" s="274">
        <v>0</v>
      </c>
      <c r="G32" s="274">
        <v>56</v>
      </c>
      <c r="H32" s="274">
        <v>2</v>
      </c>
      <c r="I32" s="274">
        <v>12</v>
      </c>
      <c r="J32" s="274">
        <v>3</v>
      </c>
      <c r="K32" s="274">
        <v>0</v>
      </c>
      <c r="L32" s="274">
        <v>0</v>
      </c>
      <c r="M32" s="274">
        <v>0</v>
      </c>
      <c r="N32" s="274">
        <v>0</v>
      </c>
      <c r="O32" s="274">
        <v>0</v>
      </c>
      <c r="P32" s="274">
        <v>0</v>
      </c>
      <c r="Q32" s="274">
        <v>0</v>
      </c>
      <c r="R32" s="274">
        <v>0</v>
      </c>
      <c r="S32" s="274">
        <v>0</v>
      </c>
      <c r="T32" s="274">
        <v>2</v>
      </c>
      <c r="U32" s="274">
        <v>0</v>
      </c>
      <c r="V32" s="274">
        <v>0</v>
      </c>
    </row>
    <row r="33" spans="1:22" s="169" customFormat="1" ht="15" customHeight="1">
      <c r="A33" s="176"/>
      <c r="B33" s="176"/>
      <c r="C33" s="177"/>
      <c r="D33" s="274"/>
      <c r="E33" s="274"/>
      <c r="F33" s="274"/>
      <c r="G33" s="274"/>
      <c r="H33" s="274"/>
      <c r="I33" s="274"/>
      <c r="J33" s="274"/>
      <c r="K33" s="274"/>
      <c r="L33" s="274"/>
      <c r="M33" s="274"/>
      <c r="N33" s="274"/>
      <c r="O33" s="274"/>
      <c r="P33" s="274"/>
      <c r="Q33" s="274"/>
      <c r="R33" s="274"/>
      <c r="S33" s="274"/>
      <c r="T33" s="274"/>
      <c r="U33" s="274"/>
      <c r="V33" s="274"/>
    </row>
    <row r="34" spans="1:22" s="169" customFormat="1" ht="15" customHeight="1">
      <c r="A34" s="176" t="s">
        <v>274</v>
      </c>
      <c r="B34" s="176"/>
      <c r="C34" s="177" t="s">
        <v>275</v>
      </c>
      <c r="D34" s="278">
        <f t="shared" si="1"/>
        <v>327</v>
      </c>
      <c r="E34" s="274" t="s">
        <v>767</v>
      </c>
      <c r="F34" s="274">
        <v>0</v>
      </c>
      <c r="G34" s="274">
        <v>71</v>
      </c>
      <c r="H34" s="274">
        <v>40</v>
      </c>
      <c r="I34" s="274">
        <v>59</v>
      </c>
      <c r="J34" s="274">
        <v>95</v>
      </c>
      <c r="K34" s="274">
        <v>47</v>
      </c>
      <c r="L34" s="274">
        <v>2</v>
      </c>
      <c r="M34" s="274" t="s">
        <v>767</v>
      </c>
      <c r="N34" s="274">
        <v>4</v>
      </c>
      <c r="O34" s="274">
        <v>0</v>
      </c>
      <c r="P34" s="274">
        <v>0</v>
      </c>
      <c r="Q34" s="274">
        <v>1</v>
      </c>
      <c r="R34" s="274">
        <v>0</v>
      </c>
      <c r="S34" s="274">
        <v>4</v>
      </c>
      <c r="T34" s="274">
        <v>4</v>
      </c>
      <c r="U34" s="274">
        <v>0</v>
      </c>
      <c r="V34" s="274">
        <v>0</v>
      </c>
    </row>
    <row r="35" spans="1:22" s="169" customFormat="1" ht="15" customHeight="1">
      <c r="A35" s="176"/>
      <c r="B35" s="176"/>
      <c r="C35" s="177" t="s">
        <v>276</v>
      </c>
      <c r="D35" s="278">
        <f t="shared" si="1"/>
        <v>124</v>
      </c>
      <c r="E35" s="274">
        <v>3</v>
      </c>
      <c r="F35" s="274">
        <v>0</v>
      </c>
      <c r="G35" s="274">
        <v>101</v>
      </c>
      <c r="H35" s="274">
        <v>10</v>
      </c>
      <c r="I35" s="274">
        <v>3</v>
      </c>
      <c r="J35" s="274">
        <v>1</v>
      </c>
      <c r="K35" s="274">
        <v>0</v>
      </c>
      <c r="L35" s="274">
        <v>0</v>
      </c>
      <c r="M35" s="274">
        <v>0</v>
      </c>
      <c r="N35" s="274">
        <v>0</v>
      </c>
      <c r="O35" s="274">
        <v>0</v>
      </c>
      <c r="P35" s="274">
        <v>0</v>
      </c>
      <c r="Q35" s="274">
        <v>0</v>
      </c>
      <c r="R35" s="274">
        <v>0</v>
      </c>
      <c r="S35" s="274">
        <v>1</v>
      </c>
      <c r="T35" s="274">
        <v>5</v>
      </c>
      <c r="U35" s="274">
        <v>0</v>
      </c>
      <c r="V35" s="274">
        <v>0</v>
      </c>
    </row>
    <row r="36" spans="1:22" s="169" customFormat="1" ht="30.75" customHeight="1">
      <c r="A36" s="176" t="s">
        <v>311</v>
      </c>
      <c r="B36" s="176"/>
      <c r="C36" s="193" t="s">
        <v>312</v>
      </c>
      <c r="D36" s="278">
        <f t="shared" si="1"/>
        <v>213</v>
      </c>
      <c r="E36" s="274">
        <v>0</v>
      </c>
      <c r="F36" s="274">
        <v>0</v>
      </c>
      <c r="G36" s="274">
        <v>106</v>
      </c>
      <c r="H36" s="274">
        <v>46</v>
      </c>
      <c r="I36" s="274">
        <v>20</v>
      </c>
      <c r="J36" s="274">
        <v>23</v>
      </c>
      <c r="K36" s="274">
        <v>3</v>
      </c>
      <c r="L36" s="274">
        <v>1</v>
      </c>
      <c r="M36" s="274">
        <v>0</v>
      </c>
      <c r="N36" s="274">
        <v>3</v>
      </c>
      <c r="O36" s="274">
        <v>0</v>
      </c>
      <c r="P36" s="274">
        <v>0</v>
      </c>
      <c r="Q36" s="274">
        <v>0</v>
      </c>
      <c r="R36" s="274">
        <v>0</v>
      </c>
      <c r="S36" s="274">
        <v>2</v>
      </c>
      <c r="T36" s="274">
        <v>6</v>
      </c>
      <c r="U36" s="274">
        <v>2</v>
      </c>
      <c r="V36" s="274">
        <v>1</v>
      </c>
    </row>
    <row r="37" spans="1:22" s="169" customFormat="1" ht="15" customHeight="1">
      <c r="A37" s="176"/>
      <c r="B37" s="176"/>
      <c r="C37" s="177"/>
      <c r="D37" s="274"/>
      <c r="E37" s="274"/>
      <c r="F37" s="274"/>
      <c r="G37" s="274"/>
      <c r="H37" s="274"/>
      <c r="I37" s="274"/>
      <c r="J37" s="274"/>
      <c r="K37" s="274"/>
      <c r="L37" s="274"/>
      <c r="M37" s="274"/>
      <c r="N37" s="274"/>
      <c r="O37" s="274"/>
      <c r="P37" s="274"/>
      <c r="Q37" s="274"/>
      <c r="R37" s="274"/>
      <c r="S37" s="274"/>
      <c r="T37" s="274"/>
      <c r="U37" s="274"/>
      <c r="V37" s="274"/>
    </row>
    <row r="38" spans="1:22" s="169" customFormat="1" ht="15" customHeight="1">
      <c r="A38" s="176"/>
      <c r="B38" s="176"/>
      <c r="C38" s="177" t="s">
        <v>278</v>
      </c>
      <c r="D38" s="278">
        <f t="shared" si="1"/>
        <v>42</v>
      </c>
      <c r="E38" s="274">
        <v>0</v>
      </c>
      <c r="F38" s="274">
        <v>0</v>
      </c>
      <c r="G38" s="274">
        <v>35</v>
      </c>
      <c r="H38" s="274">
        <v>3</v>
      </c>
      <c r="I38" s="274">
        <v>2</v>
      </c>
      <c r="J38" s="274">
        <v>1</v>
      </c>
      <c r="K38" s="274">
        <v>0</v>
      </c>
      <c r="L38" s="274">
        <v>0</v>
      </c>
      <c r="M38" s="274">
        <v>1</v>
      </c>
      <c r="N38" s="274">
        <v>0</v>
      </c>
      <c r="O38" s="274">
        <v>0</v>
      </c>
      <c r="P38" s="274">
        <v>0</v>
      </c>
      <c r="Q38" s="274">
        <v>0</v>
      </c>
      <c r="R38" s="274">
        <v>0</v>
      </c>
      <c r="S38" s="274">
        <v>0</v>
      </c>
      <c r="T38" s="274">
        <v>0</v>
      </c>
      <c r="U38" s="274">
        <v>0</v>
      </c>
      <c r="V38" s="274">
        <v>0</v>
      </c>
    </row>
    <row r="39" spans="1:22" s="169" customFormat="1" ht="15" customHeight="1">
      <c r="A39" s="176"/>
      <c r="B39" s="176"/>
      <c r="C39" s="177" t="s">
        <v>279</v>
      </c>
      <c r="D39" s="278">
        <f t="shared" si="1"/>
        <v>55</v>
      </c>
      <c r="E39" s="274">
        <v>0</v>
      </c>
      <c r="F39" s="274">
        <v>0</v>
      </c>
      <c r="G39" s="274">
        <v>24</v>
      </c>
      <c r="H39" s="274">
        <v>13</v>
      </c>
      <c r="I39" s="274">
        <v>12</v>
      </c>
      <c r="J39" s="274">
        <v>4</v>
      </c>
      <c r="K39" s="274">
        <v>0</v>
      </c>
      <c r="L39" s="274">
        <v>0</v>
      </c>
      <c r="M39" s="274">
        <v>0</v>
      </c>
      <c r="N39" s="274">
        <v>0</v>
      </c>
      <c r="O39" s="274">
        <v>0</v>
      </c>
      <c r="P39" s="274">
        <v>0</v>
      </c>
      <c r="Q39" s="274">
        <v>0</v>
      </c>
      <c r="R39" s="274">
        <v>0</v>
      </c>
      <c r="S39" s="274">
        <v>0</v>
      </c>
      <c r="T39" s="274">
        <v>1</v>
      </c>
      <c r="U39" s="274">
        <v>0</v>
      </c>
      <c r="V39" s="274">
        <v>1</v>
      </c>
    </row>
    <row r="40" spans="1:22" s="169" customFormat="1" ht="15" customHeight="1">
      <c r="A40" s="176"/>
      <c r="B40" s="176"/>
      <c r="C40" s="177" t="s">
        <v>280</v>
      </c>
      <c r="D40" s="278">
        <f t="shared" si="1"/>
        <v>30</v>
      </c>
      <c r="E40" s="274">
        <v>0</v>
      </c>
      <c r="F40" s="274">
        <v>0</v>
      </c>
      <c r="G40" s="274">
        <v>18</v>
      </c>
      <c r="H40" s="274">
        <v>3</v>
      </c>
      <c r="I40" s="274">
        <v>4</v>
      </c>
      <c r="J40" s="274">
        <v>4</v>
      </c>
      <c r="K40" s="274">
        <v>0</v>
      </c>
      <c r="L40" s="274">
        <v>0</v>
      </c>
      <c r="M40" s="274">
        <v>0</v>
      </c>
      <c r="N40" s="274">
        <v>0</v>
      </c>
      <c r="O40" s="274">
        <v>0</v>
      </c>
      <c r="P40" s="274">
        <v>0</v>
      </c>
      <c r="Q40" s="274">
        <v>0</v>
      </c>
      <c r="R40" s="274">
        <v>0</v>
      </c>
      <c r="S40" s="274">
        <v>0</v>
      </c>
      <c r="T40" s="274">
        <v>0</v>
      </c>
      <c r="U40" s="274">
        <v>0</v>
      </c>
      <c r="V40" s="274">
        <v>1</v>
      </c>
    </row>
    <row r="41" spans="1:22" s="169" customFormat="1" ht="15" customHeight="1">
      <c r="A41" s="176" t="s">
        <v>281</v>
      </c>
      <c r="B41" s="176"/>
      <c r="C41" s="177" t="s">
        <v>282</v>
      </c>
      <c r="D41" s="278">
        <f t="shared" si="1"/>
        <v>18</v>
      </c>
      <c r="E41" s="274">
        <v>0</v>
      </c>
      <c r="F41" s="274">
        <v>0</v>
      </c>
      <c r="G41" s="274">
        <v>5</v>
      </c>
      <c r="H41" s="274">
        <v>3</v>
      </c>
      <c r="I41" s="274">
        <v>8</v>
      </c>
      <c r="J41" s="274">
        <v>2</v>
      </c>
      <c r="K41" s="274">
        <v>0</v>
      </c>
      <c r="L41" s="274">
        <v>0</v>
      </c>
      <c r="M41" s="274">
        <v>0</v>
      </c>
      <c r="N41" s="274">
        <v>0</v>
      </c>
      <c r="O41" s="274">
        <v>0</v>
      </c>
      <c r="P41" s="274">
        <v>0</v>
      </c>
      <c r="Q41" s="274">
        <v>0</v>
      </c>
      <c r="R41" s="274">
        <v>0</v>
      </c>
      <c r="S41" s="274">
        <v>0</v>
      </c>
      <c r="T41" s="274">
        <v>0</v>
      </c>
      <c r="U41" s="274">
        <v>0</v>
      </c>
      <c r="V41" s="274">
        <v>0</v>
      </c>
    </row>
    <row r="42" spans="1:22" s="169" customFormat="1" ht="15" customHeight="1">
      <c r="A42" s="178"/>
      <c r="B42" s="176"/>
      <c r="C42" s="177" t="s">
        <v>283</v>
      </c>
      <c r="D42" s="278">
        <f t="shared" si="1"/>
        <v>41</v>
      </c>
      <c r="E42" s="274">
        <v>0</v>
      </c>
      <c r="F42" s="274">
        <v>0</v>
      </c>
      <c r="G42" s="274">
        <v>7</v>
      </c>
      <c r="H42" s="274">
        <v>17</v>
      </c>
      <c r="I42" s="274">
        <v>13</v>
      </c>
      <c r="J42" s="274">
        <v>2</v>
      </c>
      <c r="K42" s="274">
        <v>0</v>
      </c>
      <c r="L42" s="274">
        <v>0</v>
      </c>
      <c r="M42" s="274">
        <v>0</v>
      </c>
      <c r="N42" s="274">
        <v>0</v>
      </c>
      <c r="O42" s="274">
        <v>0</v>
      </c>
      <c r="P42" s="274">
        <v>0</v>
      </c>
      <c r="Q42" s="274">
        <v>0</v>
      </c>
      <c r="R42" s="274">
        <v>0</v>
      </c>
      <c r="S42" s="274">
        <v>0</v>
      </c>
      <c r="T42" s="274">
        <v>1</v>
      </c>
      <c r="U42" s="274">
        <v>1</v>
      </c>
      <c r="V42" s="274">
        <v>0</v>
      </c>
    </row>
    <row r="43" spans="1:22" s="169" customFormat="1" ht="15" customHeight="1">
      <c r="A43" s="176"/>
      <c r="B43" s="176"/>
      <c r="C43" s="177"/>
      <c r="D43" s="274"/>
      <c r="E43" s="284"/>
      <c r="F43" s="284"/>
      <c r="G43" s="284"/>
      <c r="H43" s="284"/>
      <c r="I43" s="284"/>
      <c r="J43" s="284"/>
      <c r="K43" s="284"/>
      <c r="L43" s="284"/>
      <c r="M43" s="284"/>
      <c r="N43" s="284"/>
      <c r="O43" s="284"/>
      <c r="P43" s="284"/>
      <c r="Q43" s="284"/>
      <c r="R43" s="284"/>
      <c r="S43" s="284"/>
      <c r="T43" s="284"/>
      <c r="U43" s="284"/>
      <c r="V43" s="284"/>
    </row>
    <row r="44" spans="1:22" ht="15" customHeight="1">
      <c r="A44" s="194" t="s">
        <v>313</v>
      </c>
      <c r="B44" s="195"/>
      <c r="C44" s="196" t="s">
        <v>285</v>
      </c>
      <c r="D44" s="278">
        <f t="shared" si="1"/>
        <v>0</v>
      </c>
      <c r="E44" s="274">
        <v>0</v>
      </c>
      <c r="F44" s="274">
        <v>0</v>
      </c>
      <c r="G44" s="274">
        <v>0</v>
      </c>
      <c r="H44" s="274">
        <v>0</v>
      </c>
      <c r="I44" s="274">
        <v>0</v>
      </c>
      <c r="J44" s="274">
        <v>0</v>
      </c>
      <c r="K44" s="274">
        <v>0</v>
      </c>
      <c r="L44" s="274">
        <v>0</v>
      </c>
      <c r="M44" s="274">
        <v>0</v>
      </c>
      <c r="N44" s="274">
        <v>0</v>
      </c>
      <c r="O44" s="274">
        <v>0</v>
      </c>
      <c r="P44" s="274">
        <v>0</v>
      </c>
      <c r="Q44" s="274">
        <v>0</v>
      </c>
      <c r="R44" s="274">
        <v>0</v>
      </c>
      <c r="S44" s="274">
        <v>0</v>
      </c>
      <c r="T44" s="274">
        <v>0</v>
      </c>
      <c r="U44" s="274">
        <v>0</v>
      </c>
      <c r="V44" s="274">
        <v>0</v>
      </c>
    </row>
    <row r="45" spans="1:22" ht="15" customHeight="1">
      <c r="A45" s="195"/>
      <c r="B45" s="195"/>
      <c r="C45" s="196" t="s">
        <v>286</v>
      </c>
      <c r="D45" s="278">
        <f t="shared" si="1"/>
        <v>16</v>
      </c>
      <c r="E45" s="274">
        <v>0</v>
      </c>
      <c r="F45" s="274">
        <v>0</v>
      </c>
      <c r="G45" s="274">
        <v>4</v>
      </c>
      <c r="H45" s="274">
        <v>6</v>
      </c>
      <c r="I45" s="274">
        <v>3</v>
      </c>
      <c r="J45" s="274">
        <v>2</v>
      </c>
      <c r="K45" s="274">
        <v>1</v>
      </c>
      <c r="L45" s="274">
        <v>0</v>
      </c>
      <c r="M45" s="274">
        <v>0</v>
      </c>
      <c r="N45" s="274">
        <v>0</v>
      </c>
      <c r="O45" s="274">
        <v>0</v>
      </c>
      <c r="P45" s="274">
        <v>0</v>
      </c>
      <c r="Q45" s="274">
        <v>0</v>
      </c>
      <c r="R45" s="274">
        <v>0</v>
      </c>
      <c r="S45" s="274">
        <v>0</v>
      </c>
      <c r="T45" s="274">
        <v>0</v>
      </c>
      <c r="U45" s="274" t="s">
        <v>767</v>
      </c>
      <c r="V45" s="274">
        <v>0</v>
      </c>
    </row>
    <row r="46" spans="1:22" ht="15" customHeight="1">
      <c r="A46" s="195" t="s">
        <v>314</v>
      </c>
      <c r="B46" s="195"/>
      <c r="C46" s="196" t="s">
        <v>288</v>
      </c>
      <c r="D46" s="278">
        <f t="shared" si="1"/>
        <v>9</v>
      </c>
      <c r="E46" s="274">
        <v>0</v>
      </c>
      <c r="F46" s="274">
        <v>0</v>
      </c>
      <c r="G46" s="274">
        <v>3</v>
      </c>
      <c r="H46" s="274">
        <v>4</v>
      </c>
      <c r="I46" s="274">
        <v>1</v>
      </c>
      <c r="J46" s="274">
        <v>0</v>
      </c>
      <c r="K46" s="274">
        <v>0</v>
      </c>
      <c r="L46" s="274">
        <v>0</v>
      </c>
      <c r="M46" s="274">
        <v>0</v>
      </c>
      <c r="N46" s="274">
        <v>0</v>
      </c>
      <c r="O46" s="274">
        <v>0</v>
      </c>
      <c r="P46" s="274">
        <v>0</v>
      </c>
      <c r="Q46" s="274">
        <v>0</v>
      </c>
      <c r="R46" s="274">
        <v>0</v>
      </c>
      <c r="S46" s="274">
        <v>0</v>
      </c>
      <c r="T46" s="274">
        <v>0</v>
      </c>
      <c r="U46" s="274">
        <v>1</v>
      </c>
      <c r="V46" s="274">
        <v>0</v>
      </c>
    </row>
    <row r="47" spans="1:22" ht="15" customHeight="1">
      <c r="A47" s="195"/>
      <c r="B47" s="195"/>
      <c r="C47" s="196" t="s">
        <v>289</v>
      </c>
      <c r="D47" s="278">
        <f t="shared" si="1"/>
        <v>13</v>
      </c>
      <c r="E47" s="274">
        <v>0</v>
      </c>
      <c r="F47" s="274">
        <v>0</v>
      </c>
      <c r="G47" s="274">
        <v>0</v>
      </c>
      <c r="H47" s="274">
        <v>5</v>
      </c>
      <c r="I47" s="274">
        <v>3</v>
      </c>
      <c r="J47" s="274">
        <v>0</v>
      </c>
      <c r="K47" s="274">
        <v>1</v>
      </c>
      <c r="L47" s="274">
        <v>0</v>
      </c>
      <c r="M47" s="274">
        <v>3</v>
      </c>
      <c r="N47" s="274">
        <v>0</v>
      </c>
      <c r="O47" s="274">
        <v>0</v>
      </c>
      <c r="P47" s="274">
        <v>0</v>
      </c>
      <c r="Q47" s="274">
        <v>0</v>
      </c>
      <c r="R47" s="274">
        <v>0</v>
      </c>
      <c r="S47" s="274">
        <v>0</v>
      </c>
      <c r="T47" s="274">
        <v>1</v>
      </c>
      <c r="U47" s="274">
        <v>0</v>
      </c>
      <c r="V47" s="274">
        <v>0</v>
      </c>
    </row>
    <row r="48" spans="1:22" ht="15" customHeight="1">
      <c r="A48" s="195"/>
      <c r="B48" s="195"/>
      <c r="C48" s="196" t="s">
        <v>290</v>
      </c>
      <c r="D48" s="278">
        <v>1</v>
      </c>
      <c r="E48" s="274" t="s">
        <v>768</v>
      </c>
      <c r="F48" s="274" t="s">
        <v>768</v>
      </c>
      <c r="G48" s="274" t="s">
        <v>768</v>
      </c>
      <c r="H48" s="274" t="s">
        <v>768</v>
      </c>
      <c r="I48" s="274" t="s">
        <v>768</v>
      </c>
      <c r="J48" s="274" t="s">
        <v>768</v>
      </c>
      <c r="K48" s="274" t="s">
        <v>768</v>
      </c>
      <c r="L48" s="274" t="s">
        <v>768</v>
      </c>
      <c r="M48" s="274" t="s">
        <v>768</v>
      </c>
      <c r="N48" s="274" t="s">
        <v>768</v>
      </c>
      <c r="O48" s="274" t="s">
        <v>768</v>
      </c>
      <c r="P48" s="274" t="s">
        <v>768</v>
      </c>
      <c r="Q48" s="274" t="s">
        <v>768</v>
      </c>
      <c r="R48" s="274" t="s">
        <v>768</v>
      </c>
      <c r="S48" s="274" t="s">
        <v>768</v>
      </c>
      <c r="T48" s="274" t="s">
        <v>768</v>
      </c>
      <c r="U48" s="274" t="s">
        <v>768</v>
      </c>
      <c r="V48" s="274" t="s">
        <v>768</v>
      </c>
    </row>
    <row r="49" spans="1:22" ht="15" customHeight="1">
      <c r="A49" s="195"/>
      <c r="B49" s="195"/>
      <c r="C49" s="196"/>
      <c r="D49" s="274"/>
      <c r="E49" s="274"/>
      <c r="F49" s="274"/>
      <c r="G49" s="274"/>
      <c r="H49" s="274"/>
      <c r="I49" s="274"/>
      <c r="J49" s="274"/>
      <c r="K49" s="274"/>
      <c r="L49" s="274"/>
      <c r="M49" s="274"/>
      <c r="N49" s="274"/>
      <c r="O49" s="274"/>
      <c r="P49" s="274"/>
      <c r="Q49" s="274"/>
      <c r="R49" s="274"/>
      <c r="S49" s="274"/>
      <c r="T49" s="274"/>
      <c r="U49" s="274"/>
      <c r="V49" s="274"/>
    </row>
    <row r="50" spans="1:22" ht="15" customHeight="1">
      <c r="A50" s="195" t="s">
        <v>291</v>
      </c>
      <c r="B50" s="195"/>
      <c r="C50" s="196" t="s">
        <v>292</v>
      </c>
      <c r="D50" s="278">
        <f t="shared" si="1"/>
        <v>25</v>
      </c>
      <c r="E50" s="274">
        <v>0</v>
      </c>
      <c r="F50" s="274">
        <v>0</v>
      </c>
      <c r="G50" s="274">
        <v>4</v>
      </c>
      <c r="H50" s="274">
        <v>8</v>
      </c>
      <c r="I50" s="274">
        <v>9</v>
      </c>
      <c r="J50" s="274">
        <v>3</v>
      </c>
      <c r="K50" s="274">
        <v>1</v>
      </c>
      <c r="L50" s="274">
        <v>0</v>
      </c>
      <c r="M50" s="274">
        <v>0</v>
      </c>
      <c r="N50" s="274">
        <v>0</v>
      </c>
      <c r="O50" s="274">
        <v>0</v>
      </c>
      <c r="P50" s="274">
        <v>0</v>
      </c>
      <c r="Q50" s="274">
        <v>0</v>
      </c>
      <c r="R50" s="274">
        <v>0</v>
      </c>
      <c r="S50" s="274">
        <v>0</v>
      </c>
      <c r="T50" s="274">
        <v>0</v>
      </c>
      <c r="U50" s="274">
        <v>0</v>
      </c>
      <c r="V50" s="274">
        <v>0</v>
      </c>
    </row>
    <row r="51" spans="1:22" ht="15" customHeight="1">
      <c r="A51" s="195" t="s">
        <v>293</v>
      </c>
      <c r="B51" s="195"/>
      <c r="C51" s="196" t="s">
        <v>294</v>
      </c>
      <c r="D51" s="278">
        <f t="shared" si="1"/>
        <v>29</v>
      </c>
      <c r="E51" s="274">
        <v>0</v>
      </c>
      <c r="F51" s="274">
        <v>0</v>
      </c>
      <c r="G51" s="274">
        <v>1</v>
      </c>
      <c r="H51" s="274">
        <v>2</v>
      </c>
      <c r="I51" s="274">
        <v>7</v>
      </c>
      <c r="J51" s="274">
        <v>3</v>
      </c>
      <c r="K51" s="274">
        <v>10</v>
      </c>
      <c r="L51" s="274">
        <v>1</v>
      </c>
      <c r="M51" s="274">
        <v>5</v>
      </c>
      <c r="N51" s="274">
        <v>0</v>
      </c>
      <c r="O51" s="274">
        <v>0</v>
      </c>
      <c r="P51" s="274">
        <v>0</v>
      </c>
      <c r="Q51" s="274">
        <v>0</v>
      </c>
      <c r="R51" s="274">
        <v>0</v>
      </c>
      <c r="S51" s="274">
        <v>0</v>
      </c>
      <c r="T51" s="274">
        <v>0</v>
      </c>
      <c r="U51" s="274">
        <v>0</v>
      </c>
      <c r="V51" s="274">
        <v>0</v>
      </c>
    </row>
    <row r="52" spans="1:22" ht="15" customHeight="1">
      <c r="A52" s="195" t="s">
        <v>315</v>
      </c>
      <c r="B52" s="195"/>
      <c r="C52" s="196" t="s">
        <v>296</v>
      </c>
      <c r="D52" s="278">
        <f t="shared" si="1"/>
        <v>11</v>
      </c>
      <c r="E52" s="274">
        <v>0</v>
      </c>
      <c r="F52" s="274">
        <v>0</v>
      </c>
      <c r="G52" s="274">
        <v>5</v>
      </c>
      <c r="H52" s="274">
        <v>1</v>
      </c>
      <c r="I52" s="274">
        <v>5</v>
      </c>
      <c r="J52" s="274">
        <v>0</v>
      </c>
      <c r="K52" s="274">
        <v>0</v>
      </c>
      <c r="L52" s="274">
        <v>0</v>
      </c>
      <c r="M52" s="274">
        <v>0</v>
      </c>
      <c r="N52" s="274">
        <v>0</v>
      </c>
      <c r="O52" s="274">
        <v>0</v>
      </c>
      <c r="P52" s="274">
        <v>0</v>
      </c>
      <c r="Q52" s="274">
        <v>0</v>
      </c>
      <c r="R52" s="274">
        <v>0</v>
      </c>
      <c r="S52" s="274">
        <v>0</v>
      </c>
      <c r="T52" s="274">
        <v>0</v>
      </c>
      <c r="U52" s="274">
        <v>0</v>
      </c>
      <c r="V52" s="274">
        <v>0</v>
      </c>
    </row>
    <row r="53" spans="1:22" ht="15" customHeight="1">
      <c r="A53" s="195"/>
      <c r="B53" s="195"/>
      <c r="C53" s="196" t="s">
        <v>297</v>
      </c>
      <c r="D53" s="278">
        <f t="shared" si="1"/>
        <v>11</v>
      </c>
      <c r="E53" s="274">
        <v>0</v>
      </c>
      <c r="F53" s="274">
        <v>0</v>
      </c>
      <c r="G53" s="274">
        <v>1</v>
      </c>
      <c r="H53" s="274">
        <v>6</v>
      </c>
      <c r="I53" s="274">
        <v>2</v>
      </c>
      <c r="J53" s="274">
        <v>1</v>
      </c>
      <c r="K53" s="274">
        <v>0</v>
      </c>
      <c r="L53" s="274">
        <v>0</v>
      </c>
      <c r="M53" s="274">
        <v>0</v>
      </c>
      <c r="N53" s="274">
        <v>0</v>
      </c>
      <c r="O53" s="274">
        <v>0</v>
      </c>
      <c r="P53" s="274">
        <v>0</v>
      </c>
      <c r="Q53" s="274">
        <v>0</v>
      </c>
      <c r="R53" s="274">
        <v>0</v>
      </c>
      <c r="S53" s="274">
        <v>0</v>
      </c>
      <c r="T53" s="274">
        <v>1</v>
      </c>
      <c r="U53" s="274">
        <v>0</v>
      </c>
      <c r="V53" s="274">
        <v>0</v>
      </c>
    </row>
    <row r="54" spans="1:22" ht="15" customHeight="1">
      <c r="A54" s="195" t="s">
        <v>316</v>
      </c>
      <c r="B54" s="195"/>
      <c r="C54" s="196" t="s">
        <v>298</v>
      </c>
      <c r="D54" s="278">
        <v>2</v>
      </c>
      <c r="E54" s="274" t="s">
        <v>768</v>
      </c>
      <c r="F54" s="274" t="s">
        <v>768</v>
      </c>
      <c r="G54" s="274" t="s">
        <v>768</v>
      </c>
      <c r="H54" s="274" t="s">
        <v>768</v>
      </c>
      <c r="I54" s="274" t="s">
        <v>768</v>
      </c>
      <c r="J54" s="274" t="s">
        <v>768</v>
      </c>
      <c r="K54" s="274" t="s">
        <v>768</v>
      </c>
      <c r="L54" s="274" t="s">
        <v>768</v>
      </c>
      <c r="M54" s="274" t="s">
        <v>768</v>
      </c>
      <c r="N54" s="274" t="s">
        <v>768</v>
      </c>
      <c r="O54" s="274" t="s">
        <v>768</v>
      </c>
      <c r="P54" s="274" t="s">
        <v>768</v>
      </c>
      <c r="Q54" s="274" t="s">
        <v>768</v>
      </c>
      <c r="R54" s="274" t="s">
        <v>768</v>
      </c>
      <c r="S54" s="274" t="s">
        <v>768</v>
      </c>
      <c r="T54" s="274" t="s">
        <v>768</v>
      </c>
      <c r="U54" s="274" t="s">
        <v>768</v>
      </c>
      <c r="V54" s="274" t="s">
        <v>768</v>
      </c>
    </row>
    <row r="55" spans="1:22" ht="15" customHeight="1">
      <c r="A55" s="195"/>
      <c r="B55" s="195"/>
      <c r="C55" s="196"/>
      <c r="D55" s="274"/>
      <c r="E55" s="274"/>
      <c r="F55" s="274"/>
      <c r="G55" s="274"/>
      <c r="H55" s="274"/>
      <c r="I55" s="274"/>
      <c r="J55" s="274"/>
      <c r="K55" s="274"/>
      <c r="L55" s="274"/>
      <c r="M55" s="274"/>
      <c r="N55" s="274"/>
      <c r="O55" s="274"/>
      <c r="P55" s="274"/>
      <c r="Q55" s="274"/>
      <c r="R55" s="274"/>
      <c r="S55" s="274"/>
      <c r="T55" s="274"/>
      <c r="U55" s="274"/>
      <c r="V55" s="274"/>
    </row>
    <row r="56" spans="1:22" ht="15" customHeight="1">
      <c r="A56" s="195" t="s">
        <v>299</v>
      </c>
      <c r="B56" s="195"/>
      <c r="C56" s="196" t="s">
        <v>300</v>
      </c>
      <c r="D56" s="278">
        <f t="shared" si="1"/>
        <v>19</v>
      </c>
      <c r="E56" s="274">
        <v>0</v>
      </c>
      <c r="F56" s="274">
        <v>0</v>
      </c>
      <c r="G56" s="274" t="s">
        <v>767</v>
      </c>
      <c r="H56" s="274">
        <v>6</v>
      </c>
      <c r="I56" s="274">
        <v>12</v>
      </c>
      <c r="J56" s="274" t="s">
        <v>767</v>
      </c>
      <c r="K56" s="274">
        <v>0</v>
      </c>
      <c r="L56" s="274">
        <v>0</v>
      </c>
      <c r="M56" s="274">
        <v>0</v>
      </c>
      <c r="N56" s="274">
        <v>0</v>
      </c>
      <c r="O56" s="274">
        <v>0</v>
      </c>
      <c r="P56" s="274">
        <v>0</v>
      </c>
      <c r="Q56" s="274">
        <v>0</v>
      </c>
      <c r="R56" s="274">
        <v>0</v>
      </c>
      <c r="S56" s="274">
        <v>0</v>
      </c>
      <c r="T56" s="274">
        <v>1</v>
      </c>
      <c r="U56" s="274">
        <v>0</v>
      </c>
      <c r="V56" s="274">
        <v>0</v>
      </c>
    </row>
    <row r="57" spans="1:22" ht="15" customHeight="1">
      <c r="A57" s="195" t="s">
        <v>301</v>
      </c>
      <c r="B57" s="195"/>
      <c r="C57" s="196" t="s">
        <v>302</v>
      </c>
      <c r="D57" s="278">
        <f t="shared" si="1"/>
        <v>55</v>
      </c>
      <c r="E57" s="274" t="s">
        <v>767</v>
      </c>
      <c r="F57" s="274">
        <v>0</v>
      </c>
      <c r="G57" s="274">
        <v>8</v>
      </c>
      <c r="H57" s="274">
        <v>10</v>
      </c>
      <c r="I57" s="274">
        <v>19</v>
      </c>
      <c r="J57" s="274">
        <v>3</v>
      </c>
      <c r="K57" s="274">
        <v>8</v>
      </c>
      <c r="L57" s="274">
        <v>1</v>
      </c>
      <c r="M57" s="274">
        <v>1</v>
      </c>
      <c r="N57" s="274">
        <v>0</v>
      </c>
      <c r="O57" s="274">
        <v>0</v>
      </c>
      <c r="P57" s="274">
        <v>0</v>
      </c>
      <c r="Q57" s="274">
        <v>0</v>
      </c>
      <c r="R57" s="274">
        <v>0</v>
      </c>
      <c r="S57" s="274">
        <v>1</v>
      </c>
      <c r="T57" s="274">
        <v>4</v>
      </c>
      <c r="U57" s="274">
        <v>0</v>
      </c>
      <c r="V57" s="274">
        <v>0</v>
      </c>
    </row>
    <row r="58" spans="1:23" ht="15" customHeight="1">
      <c r="A58" s="197"/>
      <c r="B58" s="198"/>
      <c r="C58" s="199" t="s">
        <v>303</v>
      </c>
      <c r="D58" s="285">
        <f t="shared" si="1"/>
        <v>10</v>
      </c>
      <c r="E58" s="286">
        <v>0</v>
      </c>
      <c r="F58" s="286">
        <v>0</v>
      </c>
      <c r="G58" s="286">
        <v>1</v>
      </c>
      <c r="H58" s="286">
        <v>3</v>
      </c>
      <c r="I58" s="286">
        <v>5</v>
      </c>
      <c r="J58" s="286">
        <v>0</v>
      </c>
      <c r="K58" s="286">
        <v>0</v>
      </c>
      <c r="L58" s="286">
        <v>0</v>
      </c>
      <c r="M58" s="286">
        <v>0</v>
      </c>
      <c r="N58" s="286">
        <v>0</v>
      </c>
      <c r="O58" s="286">
        <v>0</v>
      </c>
      <c r="P58" s="286">
        <v>0</v>
      </c>
      <c r="Q58" s="286">
        <v>0</v>
      </c>
      <c r="R58" s="286">
        <v>0</v>
      </c>
      <c r="S58" s="286">
        <v>0</v>
      </c>
      <c r="T58" s="286">
        <v>1</v>
      </c>
      <c r="U58" s="286">
        <v>0</v>
      </c>
      <c r="V58" s="286">
        <v>0</v>
      </c>
      <c r="W58" s="201"/>
    </row>
    <row r="59" spans="1:4" ht="15" customHeight="1">
      <c r="A59" s="170" t="s">
        <v>317</v>
      </c>
      <c r="D59" s="202"/>
    </row>
    <row r="60" ht="15" customHeight="1">
      <c r="D60" s="202"/>
    </row>
    <row r="61" ht="15" customHeight="1"/>
  </sheetData>
  <sheetProtection/>
  <mergeCells count="12">
    <mergeCell ref="F6:F7"/>
    <mergeCell ref="G6:R6"/>
    <mergeCell ref="S6:S7"/>
    <mergeCell ref="T6:T7"/>
    <mergeCell ref="U6:U7"/>
    <mergeCell ref="V6:V7"/>
    <mergeCell ref="A8:C8"/>
    <mergeCell ref="A2:V2"/>
    <mergeCell ref="A4:V4"/>
    <mergeCell ref="A6:C7"/>
    <mergeCell ref="D6:D7"/>
    <mergeCell ref="E6:E7"/>
  </mergeCells>
  <printOptions/>
  <pageMargins left="1.4960629921259843" right="0.9055118110236221" top="0.5118110236220472" bottom="0.5118110236220472" header="0.5118110236220472" footer="0.5118110236220472"/>
  <pageSetup fitToHeight="1" fitToWidth="1" horizontalDpi="600" verticalDpi="600" orientation="landscape" paperSize="8" scale="80" r:id="rId1"/>
</worksheet>
</file>

<file path=xl/worksheets/sheet4.xml><?xml version="1.0" encoding="utf-8"?>
<worksheet xmlns="http://schemas.openxmlformats.org/spreadsheetml/2006/main" xmlns:r="http://schemas.openxmlformats.org/officeDocument/2006/relationships">
  <sheetPr>
    <pageSetUpPr fitToPage="1"/>
  </sheetPr>
  <dimension ref="A1:AD62"/>
  <sheetViews>
    <sheetView zoomScalePageLayoutView="0" workbookViewId="0" topLeftCell="M1">
      <selection activeCell="M3" sqref="M3:AD3"/>
    </sheetView>
  </sheetViews>
  <sheetFormatPr defaultColWidth="10.59765625" defaultRowHeight="15"/>
  <cols>
    <col min="1" max="1" width="9.59765625" style="170" customWidth="1"/>
    <col min="2" max="2" width="1.59765625" style="170" customWidth="1"/>
    <col min="3" max="3" width="9.59765625" style="170" customWidth="1"/>
    <col min="4" max="11" width="13.59765625" style="170" customWidth="1"/>
    <col min="12" max="12" width="8.3984375" style="170" customWidth="1"/>
    <col min="13" max="13" width="2.59765625" style="170" customWidth="1"/>
    <col min="14" max="14" width="10.59765625" style="170" customWidth="1"/>
    <col min="15" max="15" width="10.09765625" style="170" customWidth="1"/>
    <col min="16" max="16" width="6.8984375" style="170" customWidth="1"/>
    <col min="17" max="17" width="10.19921875" style="170" customWidth="1"/>
    <col min="18" max="18" width="10.69921875" style="170" customWidth="1"/>
    <col min="19" max="19" width="7.8984375" style="170" customWidth="1"/>
    <col min="20" max="21" width="8.19921875" style="170" customWidth="1"/>
    <col min="22" max="23" width="7.8984375" style="170" customWidth="1"/>
    <col min="24" max="29" width="6.59765625" style="170" customWidth="1"/>
    <col min="30" max="30" width="12.59765625" style="170" customWidth="1"/>
    <col min="31" max="31" width="12.09765625" style="170" bestFit="1" customWidth="1"/>
    <col min="32" max="16384" width="10.59765625" style="170" customWidth="1"/>
  </cols>
  <sheetData>
    <row r="1" spans="1:30" s="182" customFormat="1" ht="19.5" customHeight="1">
      <c r="A1" s="181" t="s">
        <v>318</v>
      </c>
      <c r="B1" s="181"/>
      <c r="AD1" s="183" t="s">
        <v>319</v>
      </c>
    </row>
    <row r="2" spans="1:30" ht="19.5" customHeight="1">
      <c r="A2" s="410" t="s">
        <v>358</v>
      </c>
      <c r="B2" s="410"/>
      <c r="C2" s="410"/>
      <c r="D2" s="410"/>
      <c r="E2" s="410"/>
      <c r="F2" s="410"/>
      <c r="G2" s="410"/>
      <c r="H2" s="410"/>
      <c r="I2" s="410"/>
      <c r="J2" s="410"/>
      <c r="K2" s="410"/>
      <c r="L2" s="202"/>
      <c r="M2" s="383" t="s">
        <v>102</v>
      </c>
      <c r="N2" s="383"/>
      <c r="O2" s="383"/>
      <c r="P2" s="383"/>
      <c r="Q2" s="383"/>
      <c r="R2" s="383"/>
      <c r="S2" s="383"/>
      <c r="T2" s="383"/>
      <c r="U2" s="383"/>
      <c r="V2" s="383"/>
      <c r="W2" s="383"/>
      <c r="X2" s="383"/>
      <c r="Y2" s="383"/>
      <c r="Z2" s="383"/>
      <c r="AA2" s="383"/>
      <c r="AB2" s="383"/>
      <c r="AC2" s="383"/>
      <c r="AD2" s="383"/>
    </row>
    <row r="3" spans="2:30" ht="19.5" customHeight="1">
      <c r="B3" s="185"/>
      <c r="C3" s="185"/>
      <c r="D3" s="185"/>
      <c r="E3" s="185" t="s">
        <v>103</v>
      </c>
      <c r="G3" s="185"/>
      <c r="H3" s="185"/>
      <c r="I3" s="185"/>
      <c r="J3" s="185"/>
      <c r="K3" s="185"/>
      <c r="L3" s="202"/>
      <c r="M3" s="384" t="s">
        <v>104</v>
      </c>
      <c r="N3" s="384"/>
      <c r="O3" s="384"/>
      <c r="P3" s="384"/>
      <c r="Q3" s="384"/>
      <c r="R3" s="384"/>
      <c r="S3" s="384"/>
      <c r="T3" s="384"/>
      <c r="U3" s="384"/>
      <c r="V3" s="384"/>
      <c r="W3" s="384"/>
      <c r="X3" s="384"/>
      <c r="Y3" s="384"/>
      <c r="Z3" s="384"/>
      <c r="AA3" s="384"/>
      <c r="AB3" s="384"/>
      <c r="AC3" s="384"/>
      <c r="AD3" s="384"/>
    </row>
    <row r="4" spans="1:28" ht="18" customHeight="1">
      <c r="A4" s="384" t="s">
        <v>105</v>
      </c>
      <c r="B4" s="384"/>
      <c r="C4" s="384"/>
      <c r="D4" s="384"/>
      <c r="E4" s="384"/>
      <c r="F4" s="384"/>
      <c r="G4" s="384"/>
      <c r="H4" s="384"/>
      <c r="I4" s="384"/>
      <c r="J4" s="384"/>
      <c r="K4" s="384"/>
      <c r="L4" s="202"/>
      <c r="N4" s="203"/>
      <c r="O4" s="203"/>
      <c r="P4" s="203"/>
      <c r="Q4" s="203"/>
      <c r="R4" s="203"/>
      <c r="S4" s="203"/>
      <c r="T4" s="203"/>
      <c r="U4" s="203"/>
      <c r="V4" s="203"/>
      <c r="W4" s="203"/>
      <c r="X4" s="203"/>
      <c r="Y4" s="203"/>
      <c r="Z4" s="203"/>
      <c r="AA4" s="203"/>
      <c r="AB4" s="203"/>
    </row>
    <row r="5" spans="3:30" ht="18" customHeight="1" thickBot="1">
      <c r="C5" s="203"/>
      <c r="D5" s="203"/>
      <c r="E5" s="203"/>
      <c r="F5" s="203"/>
      <c r="G5" s="203"/>
      <c r="H5" s="203"/>
      <c r="I5" s="203"/>
      <c r="J5" s="203"/>
      <c r="K5" s="167" t="s">
        <v>169</v>
      </c>
      <c r="L5" s="202"/>
      <c r="M5" s="204"/>
      <c r="N5" s="204"/>
      <c r="O5" s="205"/>
      <c r="P5" s="204"/>
      <c r="Q5" s="204"/>
      <c r="R5" s="201"/>
      <c r="S5" s="201"/>
      <c r="T5" s="201"/>
      <c r="U5" s="201"/>
      <c r="V5" s="201"/>
      <c r="W5" s="201"/>
      <c r="X5" s="201"/>
      <c r="Y5" s="201"/>
      <c r="Z5" s="201"/>
      <c r="AA5" s="201"/>
      <c r="AB5" s="201"/>
      <c r="AC5" s="167" t="s">
        <v>106</v>
      </c>
      <c r="AD5" s="204"/>
    </row>
    <row r="6" spans="1:30" ht="19.5" customHeight="1">
      <c r="A6" s="385" t="s">
        <v>107</v>
      </c>
      <c r="B6" s="411"/>
      <c r="C6" s="386"/>
      <c r="D6" s="172"/>
      <c r="E6" s="172"/>
      <c r="F6" s="391" t="s">
        <v>108</v>
      </c>
      <c r="G6" s="405"/>
      <c r="H6" s="405"/>
      <c r="I6" s="405"/>
      <c r="J6" s="405"/>
      <c r="K6" s="405"/>
      <c r="L6" s="202"/>
      <c r="M6" s="385" t="s">
        <v>359</v>
      </c>
      <c r="N6" s="386"/>
      <c r="O6" s="206"/>
      <c r="P6" s="377" t="s">
        <v>360</v>
      </c>
      <c r="Q6" s="377" t="s">
        <v>361</v>
      </c>
      <c r="R6" s="391" t="s">
        <v>109</v>
      </c>
      <c r="S6" s="405"/>
      <c r="T6" s="405"/>
      <c r="U6" s="405"/>
      <c r="V6" s="405"/>
      <c r="W6" s="405"/>
      <c r="X6" s="405"/>
      <c r="Y6" s="405"/>
      <c r="Z6" s="405"/>
      <c r="AA6" s="405"/>
      <c r="AB6" s="405"/>
      <c r="AC6" s="406"/>
      <c r="AD6" s="407" t="s">
        <v>362</v>
      </c>
    </row>
    <row r="7" spans="1:30" ht="19.5" customHeight="1">
      <c r="A7" s="412"/>
      <c r="B7" s="412"/>
      <c r="C7" s="388"/>
      <c r="D7" s="208" t="s">
        <v>110</v>
      </c>
      <c r="E7" s="208" t="s">
        <v>111</v>
      </c>
      <c r="F7" s="374" t="s">
        <v>178</v>
      </c>
      <c r="G7" s="374" t="s">
        <v>179</v>
      </c>
      <c r="H7" s="371" t="s">
        <v>363</v>
      </c>
      <c r="I7" s="371" t="s">
        <v>364</v>
      </c>
      <c r="J7" s="374" t="s">
        <v>320</v>
      </c>
      <c r="K7" s="413" t="s">
        <v>365</v>
      </c>
      <c r="L7" s="202"/>
      <c r="M7" s="412"/>
      <c r="N7" s="388"/>
      <c r="O7" s="208" t="s">
        <v>176</v>
      </c>
      <c r="P7" s="372"/>
      <c r="Q7" s="372"/>
      <c r="R7" s="374" t="s">
        <v>178</v>
      </c>
      <c r="S7" s="208" t="s">
        <v>112</v>
      </c>
      <c r="T7" s="209" t="s">
        <v>321</v>
      </c>
      <c r="U7" s="209" t="s">
        <v>322</v>
      </c>
      <c r="V7" s="209" t="s">
        <v>323</v>
      </c>
      <c r="W7" s="209">
        <v>10</v>
      </c>
      <c r="X7" s="209">
        <v>20</v>
      </c>
      <c r="Y7" s="209">
        <v>30</v>
      </c>
      <c r="Z7" s="209">
        <v>50</v>
      </c>
      <c r="AA7" s="209">
        <v>100</v>
      </c>
      <c r="AB7" s="209">
        <v>200</v>
      </c>
      <c r="AC7" s="208" t="s">
        <v>113</v>
      </c>
      <c r="AD7" s="408"/>
    </row>
    <row r="8" spans="1:30" ht="19.5" customHeight="1">
      <c r="A8" s="389"/>
      <c r="B8" s="389"/>
      <c r="C8" s="390"/>
      <c r="D8" s="210"/>
      <c r="E8" s="210"/>
      <c r="F8" s="375"/>
      <c r="G8" s="375"/>
      <c r="H8" s="372"/>
      <c r="I8" s="372"/>
      <c r="J8" s="375"/>
      <c r="K8" s="380"/>
      <c r="L8" s="202"/>
      <c r="M8" s="389"/>
      <c r="N8" s="390"/>
      <c r="O8" s="211"/>
      <c r="P8" s="373"/>
      <c r="Q8" s="373"/>
      <c r="R8" s="376"/>
      <c r="S8" s="187" t="s">
        <v>114</v>
      </c>
      <c r="T8" s="212" t="s">
        <v>115</v>
      </c>
      <c r="U8" s="212" t="s">
        <v>116</v>
      </c>
      <c r="V8" s="212" t="s">
        <v>117</v>
      </c>
      <c r="W8" s="212" t="s">
        <v>118</v>
      </c>
      <c r="X8" s="212" t="s">
        <v>119</v>
      </c>
      <c r="Y8" s="212" t="s">
        <v>120</v>
      </c>
      <c r="Z8" s="212" t="s">
        <v>121</v>
      </c>
      <c r="AA8" s="212" t="s">
        <v>122</v>
      </c>
      <c r="AB8" s="212" t="s">
        <v>123</v>
      </c>
      <c r="AC8" s="187" t="s">
        <v>366</v>
      </c>
      <c r="AD8" s="409"/>
    </row>
    <row r="9" spans="1:30" ht="19.5" customHeight="1">
      <c r="A9" s="396" t="s">
        <v>178</v>
      </c>
      <c r="B9" s="396"/>
      <c r="C9" s="396"/>
      <c r="D9" s="290">
        <f aca="true" t="shared" si="0" ref="D9:K9">SUM(D11:D59)</f>
        <v>2181</v>
      </c>
      <c r="E9" s="291">
        <v>2054</v>
      </c>
      <c r="F9" s="291">
        <f t="shared" si="0"/>
        <v>127</v>
      </c>
      <c r="G9" s="291">
        <f t="shared" si="0"/>
        <v>66</v>
      </c>
      <c r="H9" s="291">
        <f t="shared" si="0"/>
        <v>0</v>
      </c>
      <c r="I9" s="291">
        <f t="shared" si="0"/>
        <v>3</v>
      </c>
      <c r="J9" s="291">
        <f t="shared" si="0"/>
        <v>54</v>
      </c>
      <c r="K9" s="291">
        <f t="shared" si="0"/>
        <v>4</v>
      </c>
      <c r="L9" s="202"/>
      <c r="M9" s="214"/>
      <c r="N9" s="215"/>
      <c r="O9" s="216"/>
      <c r="P9" s="214"/>
      <c r="Q9" s="214"/>
      <c r="R9" s="214"/>
      <c r="S9" s="214"/>
      <c r="T9" s="214"/>
      <c r="U9" s="214"/>
      <c r="V9" s="214"/>
      <c r="W9" s="214"/>
      <c r="X9" s="214"/>
      <c r="Y9" s="214"/>
      <c r="Z9" s="214"/>
      <c r="AA9" s="214"/>
      <c r="AB9" s="214"/>
      <c r="AC9" s="214"/>
      <c r="AD9" s="217" t="s">
        <v>124</v>
      </c>
    </row>
    <row r="10" spans="1:30" ht="19.5" customHeight="1">
      <c r="A10" s="166"/>
      <c r="B10" s="166"/>
      <c r="C10" s="166"/>
      <c r="D10" s="287"/>
      <c r="E10" s="275"/>
      <c r="F10" s="275"/>
      <c r="G10" s="275"/>
      <c r="H10" s="275"/>
      <c r="I10" s="275"/>
      <c r="J10" s="275"/>
      <c r="K10" s="275"/>
      <c r="L10" s="202"/>
      <c r="M10" s="384" t="s">
        <v>125</v>
      </c>
      <c r="N10" s="417"/>
      <c r="O10" s="271">
        <f>SUM(P10:R10)</f>
        <v>4369</v>
      </c>
      <c r="P10" s="272">
        <v>30</v>
      </c>
      <c r="Q10" s="272">
        <v>1924</v>
      </c>
      <c r="R10" s="272">
        <f>SUM(S10:AC10)</f>
        <v>2415</v>
      </c>
      <c r="S10" s="272">
        <v>158</v>
      </c>
      <c r="T10" s="272">
        <v>1033</v>
      </c>
      <c r="U10" s="272">
        <v>721</v>
      </c>
      <c r="V10" s="272">
        <v>289</v>
      </c>
      <c r="W10" s="272">
        <v>134</v>
      </c>
      <c r="X10" s="274" t="s">
        <v>188</v>
      </c>
      <c r="Y10" s="272">
        <v>17</v>
      </c>
      <c r="Z10" s="272">
        <v>7</v>
      </c>
      <c r="AA10" s="272">
        <v>50</v>
      </c>
      <c r="AB10" s="272">
        <v>6</v>
      </c>
      <c r="AC10" s="274" t="s">
        <v>188</v>
      </c>
      <c r="AD10" s="274">
        <v>19489.61</v>
      </c>
    </row>
    <row r="11" spans="1:30" ht="19.5" customHeight="1">
      <c r="A11" s="195" t="s">
        <v>252</v>
      </c>
      <c r="B11" s="195"/>
      <c r="C11" s="195" t="s">
        <v>253</v>
      </c>
      <c r="D11" s="288">
        <f>SUM(E11:F11)</f>
        <v>64</v>
      </c>
      <c r="E11" s="274">
        <v>60</v>
      </c>
      <c r="F11" s="274">
        <f>SUM(G11:K11)</f>
        <v>4</v>
      </c>
      <c r="G11" s="274">
        <v>2</v>
      </c>
      <c r="H11" s="274">
        <v>0</v>
      </c>
      <c r="I11" s="274">
        <v>0</v>
      </c>
      <c r="J11" s="274">
        <v>2</v>
      </c>
      <c r="K11" s="274">
        <v>0</v>
      </c>
      <c r="L11" s="202"/>
      <c r="M11" s="365" t="s">
        <v>126</v>
      </c>
      <c r="N11" s="414"/>
      <c r="O11" s="271">
        <f>SUM(P11:R11)</f>
        <v>3499</v>
      </c>
      <c r="P11" s="272">
        <v>120</v>
      </c>
      <c r="Q11" s="272">
        <v>1527</v>
      </c>
      <c r="R11" s="272">
        <f>SUM(S11:AC11)</f>
        <v>1852</v>
      </c>
      <c r="S11" s="272">
        <v>107</v>
      </c>
      <c r="T11" s="272">
        <v>690</v>
      </c>
      <c r="U11" s="272">
        <v>602</v>
      </c>
      <c r="V11" s="272">
        <v>264</v>
      </c>
      <c r="W11" s="272">
        <v>132</v>
      </c>
      <c r="X11" s="274">
        <v>1</v>
      </c>
      <c r="Y11" s="272">
        <v>8</v>
      </c>
      <c r="Z11" s="272">
        <v>4</v>
      </c>
      <c r="AA11" s="272">
        <v>39</v>
      </c>
      <c r="AB11" s="272">
        <v>5</v>
      </c>
      <c r="AC11" s="274" t="s">
        <v>188</v>
      </c>
      <c r="AD11" s="274">
        <v>15830.97</v>
      </c>
    </row>
    <row r="12" spans="1:30" ht="19.5" customHeight="1">
      <c r="A12" s="195"/>
      <c r="B12" s="195"/>
      <c r="C12" s="195" t="s">
        <v>254</v>
      </c>
      <c r="D12" s="288">
        <f aca="true" t="shared" si="1" ref="D12:D59">SUM(E12:F12)</f>
        <v>31</v>
      </c>
      <c r="E12" s="274">
        <v>30</v>
      </c>
      <c r="F12" s="274">
        <f aca="true" t="shared" si="2" ref="F12:F59">SUM(G12:K12)</f>
        <v>1</v>
      </c>
      <c r="G12" s="274">
        <v>0</v>
      </c>
      <c r="H12" s="274">
        <v>0</v>
      </c>
      <c r="I12" s="274">
        <v>0</v>
      </c>
      <c r="J12" s="274">
        <v>1</v>
      </c>
      <c r="K12" s="274">
        <v>0</v>
      </c>
      <c r="L12" s="202"/>
      <c r="M12" s="365" t="s">
        <v>127</v>
      </c>
      <c r="N12" s="414"/>
      <c r="O12" s="271">
        <f>SUM(P12:R12)</f>
        <v>3865</v>
      </c>
      <c r="P12" s="272">
        <v>32</v>
      </c>
      <c r="Q12" s="272">
        <v>1724</v>
      </c>
      <c r="R12" s="272">
        <f>SUM(S12:AC12)</f>
        <v>2109</v>
      </c>
      <c r="S12" s="272">
        <v>135</v>
      </c>
      <c r="T12" s="272">
        <v>863</v>
      </c>
      <c r="U12" s="272">
        <v>645</v>
      </c>
      <c r="V12" s="272">
        <v>278</v>
      </c>
      <c r="W12" s="272">
        <v>135</v>
      </c>
      <c r="X12" s="274">
        <v>1</v>
      </c>
      <c r="Y12" s="272">
        <v>9</v>
      </c>
      <c r="Z12" s="272">
        <v>5</v>
      </c>
      <c r="AA12" s="272">
        <v>34</v>
      </c>
      <c r="AB12" s="272">
        <v>4</v>
      </c>
      <c r="AC12" s="274" t="s">
        <v>188</v>
      </c>
      <c r="AD12" s="274">
        <v>15679.9</v>
      </c>
    </row>
    <row r="13" spans="1:30" ht="19.5" customHeight="1">
      <c r="A13" s="195"/>
      <c r="B13" s="195"/>
      <c r="C13" s="195" t="s">
        <v>324</v>
      </c>
      <c r="D13" s="288">
        <f t="shared" si="1"/>
        <v>76</v>
      </c>
      <c r="E13" s="274">
        <v>62</v>
      </c>
      <c r="F13" s="274">
        <f t="shared" si="2"/>
        <v>14</v>
      </c>
      <c r="G13" s="274">
        <v>0</v>
      </c>
      <c r="H13" s="274">
        <v>0</v>
      </c>
      <c r="I13" s="274">
        <v>0</v>
      </c>
      <c r="J13" s="274">
        <v>14</v>
      </c>
      <c r="K13" s="274">
        <v>0</v>
      </c>
      <c r="L13" s="202"/>
      <c r="M13" s="365" t="s">
        <v>128</v>
      </c>
      <c r="N13" s="414"/>
      <c r="O13" s="271">
        <f>SUM(P13:R13)</f>
        <v>3759</v>
      </c>
      <c r="P13" s="272">
        <v>31</v>
      </c>
      <c r="Q13" s="272">
        <v>1680</v>
      </c>
      <c r="R13" s="272">
        <f>SUM(S13:AC13)</f>
        <v>2048</v>
      </c>
      <c r="S13" s="272">
        <v>129</v>
      </c>
      <c r="T13" s="272">
        <v>830</v>
      </c>
      <c r="U13" s="272">
        <v>628</v>
      </c>
      <c r="V13" s="272">
        <v>277</v>
      </c>
      <c r="W13" s="272">
        <v>135</v>
      </c>
      <c r="X13" s="274">
        <v>1</v>
      </c>
      <c r="Y13" s="272">
        <v>8</v>
      </c>
      <c r="Z13" s="272">
        <v>4</v>
      </c>
      <c r="AA13" s="272">
        <v>33</v>
      </c>
      <c r="AB13" s="272">
        <v>3</v>
      </c>
      <c r="AC13" s="274" t="s">
        <v>188</v>
      </c>
      <c r="AD13" s="274">
        <v>15023.34</v>
      </c>
    </row>
    <row r="14" spans="1:30" ht="19.5" customHeight="1">
      <c r="A14" s="195"/>
      <c r="B14" s="195"/>
      <c r="C14" s="195" t="s">
        <v>256</v>
      </c>
      <c r="D14" s="288">
        <f t="shared" si="1"/>
        <v>14</v>
      </c>
      <c r="E14" s="274">
        <v>13</v>
      </c>
      <c r="F14" s="274">
        <f t="shared" si="2"/>
        <v>1</v>
      </c>
      <c r="G14" s="274">
        <v>1</v>
      </c>
      <c r="H14" s="274">
        <v>0</v>
      </c>
      <c r="I14" s="274">
        <v>0</v>
      </c>
      <c r="J14" s="274">
        <v>0</v>
      </c>
      <c r="K14" s="274">
        <v>0</v>
      </c>
      <c r="L14" s="202"/>
      <c r="M14" s="367" t="s">
        <v>129</v>
      </c>
      <c r="N14" s="367"/>
      <c r="O14" s="294">
        <f>SUM(O16:O53)</f>
        <v>3568</v>
      </c>
      <c r="P14" s="263">
        <f aca="true" t="shared" si="3" ref="P14:AD14">SUM(P16:P53)</f>
        <v>23</v>
      </c>
      <c r="Q14" s="263">
        <f t="shared" si="3"/>
        <v>1574</v>
      </c>
      <c r="R14" s="263">
        <f t="shared" si="3"/>
        <v>1971</v>
      </c>
      <c r="S14" s="263">
        <f t="shared" si="3"/>
        <v>131</v>
      </c>
      <c r="T14" s="263">
        <f t="shared" si="3"/>
        <v>789</v>
      </c>
      <c r="U14" s="263">
        <f t="shared" si="3"/>
        <v>602</v>
      </c>
      <c r="V14" s="263">
        <f t="shared" si="3"/>
        <v>273</v>
      </c>
      <c r="W14" s="263">
        <f t="shared" si="3"/>
        <v>128</v>
      </c>
      <c r="X14" s="263">
        <f t="shared" si="3"/>
        <v>1</v>
      </c>
      <c r="Y14" s="263">
        <f t="shared" si="3"/>
        <v>7</v>
      </c>
      <c r="Z14" s="263">
        <f t="shared" si="3"/>
        <v>4</v>
      </c>
      <c r="AA14" s="263">
        <f t="shared" si="3"/>
        <v>32</v>
      </c>
      <c r="AB14" s="263">
        <f t="shared" si="3"/>
        <v>4</v>
      </c>
      <c r="AC14" s="263">
        <f t="shared" si="3"/>
        <v>0</v>
      </c>
      <c r="AD14" s="263">
        <f t="shared" si="3"/>
        <v>14863.44</v>
      </c>
    </row>
    <row r="15" spans="1:30" ht="19.5" customHeight="1">
      <c r="A15" s="195"/>
      <c r="B15" s="195"/>
      <c r="C15" s="195" t="s">
        <v>325</v>
      </c>
      <c r="D15" s="288">
        <f t="shared" si="1"/>
        <v>23</v>
      </c>
      <c r="E15" s="274">
        <v>23</v>
      </c>
      <c r="F15" s="274">
        <f t="shared" si="2"/>
        <v>0</v>
      </c>
      <c r="G15" s="274">
        <v>0</v>
      </c>
      <c r="H15" s="274">
        <v>0</v>
      </c>
      <c r="I15" s="274">
        <v>0</v>
      </c>
      <c r="J15" s="274">
        <v>0</v>
      </c>
      <c r="K15" s="274">
        <v>0</v>
      </c>
      <c r="L15" s="202"/>
      <c r="M15" s="201"/>
      <c r="N15" s="201"/>
      <c r="O15" s="292"/>
      <c r="P15" s="284"/>
      <c r="Q15" s="284"/>
      <c r="R15" s="284"/>
      <c r="S15" s="284"/>
      <c r="T15" s="284"/>
      <c r="U15" s="284"/>
      <c r="V15" s="284"/>
      <c r="W15" s="284"/>
      <c r="X15" s="284"/>
      <c r="Y15" s="284"/>
      <c r="Z15" s="284"/>
      <c r="AA15" s="284"/>
      <c r="AB15" s="284"/>
      <c r="AC15" s="284"/>
      <c r="AD15" s="284"/>
    </row>
    <row r="16" spans="1:30" ht="19.5" customHeight="1">
      <c r="A16" s="195"/>
      <c r="B16" s="195"/>
      <c r="C16" s="195"/>
      <c r="D16" s="274"/>
      <c r="E16" s="274"/>
      <c r="F16" s="274"/>
      <c r="G16" s="274"/>
      <c r="H16" s="274"/>
      <c r="I16" s="274"/>
      <c r="J16" s="274"/>
      <c r="K16" s="274"/>
      <c r="L16" s="202"/>
      <c r="M16" s="415" t="s">
        <v>189</v>
      </c>
      <c r="N16" s="416"/>
      <c r="O16" s="271">
        <f aca="true" t="shared" si="4" ref="O16:O53">SUM(P16:R16)</f>
        <v>0</v>
      </c>
      <c r="P16" s="274">
        <v>0</v>
      </c>
      <c r="Q16" s="274">
        <v>0</v>
      </c>
      <c r="R16" s="272">
        <f aca="true" t="shared" si="5" ref="R16:R53">SUM(S16:AC16)</f>
        <v>0</v>
      </c>
      <c r="S16" s="274">
        <v>0</v>
      </c>
      <c r="T16" s="274">
        <v>0</v>
      </c>
      <c r="U16" s="274">
        <v>0</v>
      </c>
      <c r="V16" s="274">
        <v>0</v>
      </c>
      <c r="W16" s="274">
        <v>0</v>
      </c>
      <c r="X16" s="274">
        <v>0</v>
      </c>
      <c r="Y16" s="274">
        <v>0</v>
      </c>
      <c r="Z16" s="274">
        <v>0</v>
      </c>
      <c r="AA16" s="274">
        <v>0</v>
      </c>
      <c r="AB16" s="274">
        <v>0</v>
      </c>
      <c r="AC16" s="274">
        <v>0</v>
      </c>
      <c r="AD16" s="274">
        <v>0</v>
      </c>
    </row>
    <row r="17" spans="1:30" ht="19.5" customHeight="1">
      <c r="A17" s="195"/>
      <c r="B17" s="195"/>
      <c r="C17" s="195" t="s">
        <v>326</v>
      </c>
      <c r="D17" s="288">
        <f t="shared" si="1"/>
        <v>41</v>
      </c>
      <c r="E17" s="274">
        <v>39</v>
      </c>
      <c r="F17" s="274">
        <f t="shared" si="2"/>
        <v>2</v>
      </c>
      <c r="G17" s="274">
        <v>2</v>
      </c>
      <c r="H17" s="274">
        <v>0</v>
      </c>
      <c r="I17" s="274">
        <v>0</v>
      </c>
      <c r="J17" s="274">
        <v>0</v>
      </c>
      <c r="K17" s="274">
        <v>0</v>
      </c>
      <c r="L17" s="202"/>
      <c r="M17" s="201"/>
      <c r="N17" s="201"/>
      <c r="O17" s="292"/>
      <c r="P17" s="284"/>
      <c r="Q17" s="284"/>
      <c r="R17" s="284"/>
      <c r="S17" s="274"/>
      <c r="T17" s="274"/>
      <c r="U17" s="274"/>
      <c r="V17" s="274"/>
      <c r="W17" s="274"/>
      <c r="X17" s="274"/>
      <c r="Y17" s="274"/>
      <c r="Z17" s="274"/>
      <c r="AA17" s="274"/>
      <c r="AB17" s="274"/>
      <c r="AC17" s="274"/>
      <c r="AD17" s="274"/>
    </row>
    <row r="18" spans="1:30" ht="19.5" customHeight="1">
      <c r="A18" s="195"/>
      <c r="B18" s="195"/>
      <c r="C18" s="195" t="s">
        <v>259</v>
      </c>
      <c r="D18" s="288">
        <f t="shared" si="1"/>
        <v>83</v>
      </c>
      <c r="E18" s="274">
        <v>81</v>
      </c>
      <c r="F18" s="274">
        <f t="shared" si="2"/>
        <v>2</v>
      </c>
      <c r="G18" s="274" t="s">
        <v>40</v>
      </c>
      <c r="H18" s="274">
        <v>0</v>
      </c>
      <c r="I18" s="274">
        <v>0</v>
      </c>
      <c r="J18" s="274">
        <v>1</v>
      </c>
      <c r="K18" s="274">
        <v>1</v>
      </c>
      <c r="L18" s="202"/>
      <c r="M18" s="415" t="s">
        <v>367</v>
      </c>
      <c r="N18" s="416"/>
      <c r="O18" s="271">
        <f t="shared" si="4"/>
        <v>2</v>
      </c>
      <c r="P18" s="274">
        <v>2</v>
      </c>
      <c r="Q18" s="274">
        <v>0</v>
      </c>
      <c r="R18" s="272">
        <f t="shared" si="5"/>
        <v>0</v>
      </c>
      <c r="S18" s="274">
        <v>0</v>
      </c>
      <c r="T18" s="274">
        <v>0</v>
      </c>
      <c r="U18" s="274">
        <v>0</v>
      </c>
      <c r="V18" s="274">
        <v>0</v>
      </c>
      <c r="W18" s="274">
        <v>0</v>
      </c>
      <c r="X18" s="274">
        <v>0</v>
      </c>
      <c r="Y18" s="274">
        <v>0</v>
      </c>
      <c r="Z18" s="274">
        <v>0</v>
      </c>
      <c r="AA18" s="274">
        <v>0</v>
      </c>
      <c r="AB18" s="274">
        <v>0</v>
      </c>
      <c r="AC18" s="274">
        <v>0</v>
      </c>
      <c r="AD18" s="274">
        <v>0</v>
      </c>
    </row>
    <row r="19" spans="1:30" ht="19.5" customHeight="1">
      <c r="A19" s="195"/>
      <c r="B19" s="195"/>
      <c r="C19" s="195" t="s">
        <v>260</v>
      </c>
      <c r="D19" s="288">
        <f t="shared" si="1"/>
        <v>59</v>
      </c>
      <c r="E19" s="274">
        <v>57</v>
      </c>
      <c r="F19" s="274">
        <f t="shared" si="2"/>
        <v>2</v>
      </c>
      <c r="G19" s="274">
        <v>1</v>
      </c>
      <c r="H19" s="274">
        <v>0</v>
      </c>
      <c r="I19" s="274">
        <v>0</v>
      </c>
      <c r="J19" s="274">
        <v>1</v>
      </c>
      <c r="K19" s="274">
        <v>0</v>
      </c>
      <c r="L19" s="202"/>
      <c r="M19" s="201"/>
      <c r="N19" s="201"/>
      <c r="O19" s="292"/>
      <c r="P19" s="284"/>
      <c r="Q19" s="284"/>
      <c r="R19" s="284"/>
      <c r="S19" s="293"/>
      <c r="T19" s="293"/>
      <c r="U19" s="293"/>
      <c r="V19" s="293"/>
      <c r="W19" s="293"/>
      <c r="X19" s="293"/>
      <c r="Y19" s="293"/>
      <c r="Z19" s="293"/>
      <c r="AA19" s="293"/>
      <c r="AB19" s="293"/>
      <c r="AC19" s="293"/>
      <c r="AD19" s="293"/>
    </row>
    <row r="20" spans="1:30" ht="19.5" customHeight="1">
      <c r="A20" s="195" t="s">
        <v>261</v>
      </c>
      <c r="B20" s="195"/>
      <c r="C20" s="195" t="s">
        <v>262</v>
      </c>
      <c r="D20" s="288">
        <f t="shared" si="1"/>
        <v>73</v>
      </c>
      <c r="E20" s="274">
        <v>73</v>
      </c>
      <c r="F20" s="274">
        <f t="shared" si="2"/>
        <v>0</v>
      </c>
      <c r="G20" s="274">
        <v>0</v>
      </c>
      <c r="H20" s="274">
        <v>0</v>
      </c>
      <c r="I20" s="274">
        <v>0</v>
      </c>
      <c r="J20" s="274">
        <v>0</v>
      </c>
      <c r="K20" s="274">
        <v>0</v>
      </c>
      <c r="L20" s="202"/>
      <c r="M20" s="419" t="s">
        <v>368</v>
      </c>
      <c r="N20" s="419"/>
      <c r="O20" s="271">
        <f t="shared" si="4"/>
        <v>1143</v>
      </c>
      <c r="P20" s="274" t="s">
        <v>767</v>
      </c>
      <c r="Q20" s="274">
        <v>1049</v>
      </c>
      <c r="R20" s="272">
        <f t="shared" si="5"/>
        <v>94</v>
      </c>
      <c r="S20" s="274">
        <v>94</v>
      </c>
      <c r="T20" s="274">
        <v>0</v>
      </c>
      <c r="U20" s="274">
        <v>0</v>
      </c>
      <c r="V20" s="274">
        <v>0</v>
      </c>
      <c r="W20" s="274">
        <v>0</v>
      </c>
      <c r="X20" s="274">
        <v>0</v>
      </c>
      <c r="Y20" s="274">
        <v>0</v>
      </c>
      <c r="Z20" s="274">
        <v>0</v>
      </c>
      <c r="AA20" s="274">
        <v>0</v>
      </c>
      <c r="AB20" s="274">
        <v>0</v>
      </c>
      <c r="AC20" s="274">
        <v>0</v>
      </c>
      <c r="AD20" s="274">
        <v>69.3</v>
      </c>
    </row>
    <row r="21" spans="1:30" ht="19.5" customHeight="1">
      <c r="A21" s="195"/>
      <c r="B21" s="195"/>
      <c r="C21" s="195" t="s">
        <v>327</v>
      </c>
      <c r="D21" s="288">
        <f t="shared" si="1"/>
        <v>26</v>
      </c>
      <c r="E21" s="274">
        <v>26</v>
      </c>
      <c r="F21" s="274">
        <f t="shared" si="2"/>
        <v>0</v>
      </c>
      <c r="G21" s="274">
        <v>0</v>
      </c>
      <c r="H21" s="274">
        <v>0</v>
      </c>
      <c r="I21" s="274">
        <v>0</v>
      </c>
      <c r="J21" s="274">
        <v>0</v>
      </c>
      <c r="K21" s="274">
        <v>0</v>
      </c>
      <c r="L21" s="202"/>
      <c r="M21" s="185"/>
      <c r="N21" s="201"/>
      <c r="O21" s="292"/>
      <c r="P21" s="284"/>
      <c r="Q21" s="284"/>
      <c r="R21" s="284"/>
      <c r="S21" s="293"/>
      <c r="T21" s="293"/>
      <c r="U21" s="274"/>
      <c r="V21" s="274"/>
      <c r="W21" s="274"/>
      <c r="X21" s="274"/>
      <c r="Y21" s="274"/>
      <c r="Z21" s="274"/>
      <c r="AA21" s="274"/>
      <c r="AB21" s="274"/>
      <c r="AC21" s="274"/>
      <c r="AD21" s="293"/>
    </row>
    <row r="22" spans="1:30" ht="19.5" customHeight="1">
      <c r="A22" s="195"/>
      <c r="B22" s="195"/>
      <c r="C22" s="195"/>
      <c r="D22" s="274"/>
      <c r="E22" s="274"/>
      <c r="F22" s="274"/>
      <c r="G22" s="274"/>
      <c r="H22" s="274"/>
      <c r="I22" s="274"/>
      <c r="J22" s="274"/>
      <c r="K22" s="274"/>
      <c r="L22" s="202"/>
      <c r="M22" s="185"/>
      <c r="N22" s="195" t="s">
        <v>192</v>
      </c>
      <c r="O22" s="271">
        <f t="shared" si="4"/>
        <v>722</v>
      </c>
      <c r="P22" s="274">
        <v>5</v>
      </c>
      <c r="Q22" s="274">
        <v>166</v>
      </c>
      <c r="R22" s="272">
        <f t="shared" si="5"/>
        <v>551</v>
      </c>
      <c r="S22" s="274">
        <v>9</v>
      </c>
      <c r="T22" s="274">
        <v>542</v>
      </c>
      <c r="U22" s="274">
        <v>0</v>
      </c>
      <c r="V22" s="274">
        <v>0</v>
      </c>
      <c r="W22" s="274">
        <v>0</v>
      </c>
      <c r="X22" s="274">
        <v>0</v>
      </c>
      <c r="Y22" s="274">
        <v>0</v>
      </c>
      <c r="Z22" s="274">
        <v>0</v>
      </c>
      <c r="AA22" s="274">
        <v>0</v>
      </c>
      <c r="AB22" s="274">
        <v>0</v>
      </c>
      <c r="AC22" s="274">
        <v>0</v>
      </c>
      <c r="AD22" s="274">
        <v>1013.68</v>
      </c>
    </row>
    <row r="23" spans="1:30" ht="19.5" customHeight="1">
      <c r="A23" s="195"/>
      <c r="B23" s="195"/>
      <c r="C23" s="195" t="s">
        <v>328</v>
      </c>
      <c r="D23" s="288">
        <f t="shared" si="1"/>
        <v>20</v>
      </c>
      <c r="E23" s="274">
        <v>18</v>
      </c>
      <c r="F23" s="274">
        <f t="shared" si="2"/>
        <v>2</v>
      </c>
      <c r="G23" s="274">
        <v>1</v>
      </c>
      <c r="H23" s="274">
        <v>0</v>
      </c>
      <c r="I23" s="274">
        <v>0</v>
      </c>
      <c r="J23" s="274">
        <v>1</v>
      </c>
      <c r="K23" s="274">
        <v>0</v>
      </c>
      <c r="L23" s="202"/>
      <c r="M23" s="201"/>
      <c r="N23" s="201"/>
      <c r="O23" s="292"/>
      <c r="P23" s="284"/>
      <c r="Q23" s="284"/>
      <c r="R23" s="284"/>
      <c r="S23" s="293"/>
      <c r="T23" s="293"/>
      <c r="U23" s="293"/>
      <c r="V23" s="293"/>
      <c r="W23" s="293"/>
      <c r="X23" s="293"/>
      <c r="Y23" s="293"/>
      <c r="Z23" s="293"/>
      <c r="AA23" s="293"/>
      <c r="AB23" s="293"/>
      <c r="AC23" s="293"/>
      <c r="AD23" s="293"/>
    </row>
    <row r="24" spans="1:30" ht="19.5" customHeight="1">
      <c r="A24" s="195" t="s">
        <v>310</v>
      </c>
      <c r="B24" s="195"/>
      <c r="C24" s="195" t="s">
        <v>329</v>
      </c>
      <c r="D24" s="288">
        <f t="shared" si="1"/>
        <v>123</v>
      </c>
      <c r="E24" s="274">
        <v>112</v>
      </c>
      <c r="F24" s="274">
        <f t="shared" si="2"/>
        <v>11</v>
      </c>
      <c r="G24" s="274">
        <v>2</v>
      </c>
      <c r="H24" s="274">
        <v>0</v>
      </c>
      <c r="I24" s="274">
        <v>0</v>
      </c>
      <c r="J24" s="274">
        <v>7</v>
      </c>
      <c r="K24" s="274">
        <v>2</v>
      </c>
      <c r="L24" s="202"/>
      <c r="M24" s="201"/>
      <c r="N24" s="195" t="s">
        <v>193</v>
      </c>
      <c r="O24" s="271">
        <f t="shared" si="4"/>
        <v>554</v>
      </c>
      <c r="P24" s="274">
        <v>1</v>
      </c>
      <c r="Q24" s="274">
        <v>104</v>
      </c>
      <c r="R24" s="272">
        <f t="shared" si="5"/>
        <v>449</v>
      </c>
      <c r="S24" s="274">
        <v>7</v>
      </c>
      <c r="T24" s="274">
        <v>37</v>
      </c>
      <c r="U24" s="274">
        <v>405</v>
      </c>
      <c r="V24" s="274">
        <v>0</v>
      </c>
      <c r="W24" s="274">
        <v>0</v>
      </c>
      <c r="X24" s="274">
        <v>0</v>
      </c>
      <c r="Y24" s="274">
        <v>0</v>
      </c>
      <c r="Z24" s="274">
        <v>0</v>
      </c>
      <c r="AA24" s="274">
        <v>0</v>
      </c>
      <c r="AB24" s="274">
        <v>0</v>
      </c>
      <c r="AC24" s="274">
        <v>0</v>
      </c>
      <c r="AD24" s="274">
        <v>1737.91</v>
      </c>
    </row>
    <row r="25" spans="1:30" ht="19.5" customHeight="1">
      <c r="A25" s="195"/>
      <c r="B25" s="195"/>
      <c r="C25" s="195" t="s">
        <v>330</v>
      </c>
      <c r="D25" s="288">
        <f t="shared" si="1"/>
        <v>28</v>
      </c>
      <c r="E25" s="274">
        <v>27</v>
      </c>
      <c r="F25" s="274">
        <f t="shared" si="2"/>
        <v>1</v>
      </c>
      <c r="G25" s="274">
        <v>1</v>
      </c>
      <c r="H25" s="274">
        <v>0</v>
      </c>
      <c r="I25" s="274">
        <v>0</v>
      </c>
      <c r="J25" s="274">
        <v>0</v>
      </c>
      <c r="K25" s="274">
        <v>0</v>
      </c>
      <c r="L25" s="202"/>
      <c r="M25" s="201"/>
      <c r="N25" s="201"/>
      <c r="O25" s="292"/>
      <c r="P25" s="284"/>
      <c r="Q25" s="284"/>
      <c r="R25" s="284"/>
      <c r="S25" s="274"/>
      <c r="T25" s="274"/>
      <c r="U25" s="274"/>
      <c r="V25" s="274"/>
      <c r="W25" s="274"/>
      <c r="X25" s="274"/>
      <c r="Y25" s="274"/>
      <c r="Z25" s="274"/>
      <c r="AA25" s="274"/>
      <c r="AB25" s="274"/>
      <c r="AC25" s="274"/>
      <c r="AD25" s="274"/>
    </row>
    <row r="26" spans="1:30" ht="19.5" customHeight="1">
      <c r="A26" s="195"/>
      <c r="B26" s="195"/>
      <c r="C26" s="195" t="s">
        <v>331</v>
      </c>
      <c r="D26" s="288">
        <f t="shared" si="1"/>
        <v>75</v>
      </c>
      <c r="E26" s="274">
        <v>63</v>
      </c>
      <c r="F26" s="274">
        <f t="shared" si="2"/>
        <v>12</v>
      </c>
      <c r="G26" s="274">
        <v>10</v>
      </c>
      <c r="H26" s="274">
        <v>0</v>
      </c>
      <c r="I26" s="274">
        <v>1</v>
      </c>
      <c r="J26" s="274">
        <v>1</v>
      </c>
      <c r="K26" s="274">
        <v>0</v>
      </c>
      <c r="L26" s="202"/>
      <c r="M26" s="201"/>
      <c r="N26" s="201"/>
      <c r="O26" s="292"/>
      <c r="P26" s="284"/>
      <c r="Q26" s="284"/>
      <c r="R26" s="284"/>
      <c r="S26" s="284"/>
      <c r="T26" s="284"/>
      <c r="U26" s="284"/>
      <c r="V26" s="284"/>
      <c r="W26" s="284"/>
      <c r="X26" s="284"/>
      <c r="Y26" s="284"/>
      <c r="Z26" s="284"/>
      <c r="AA26" s="284"/>
      <c r="AB26" s="284"/>
      <c r="AC26" s="284"/>
      <c r="AD26" s="284"/>
    </row>
    <row r="27" spans="1:30" ht="19.5" customHeight="1">
      <c r="A27" s="195"/>
      <c r="B27" s="195"/>
      <c r="C27" s="195" t="s">
        <v>332</v>
      </c>
      <c r="D27" s="288">
        <f t="shared" si="1"/>
        <v>89</v>
      </c>
      <c r="E27" s="274">
        <v>84</v>
      </c>
      <c r="F27" s="274">
        <f t="shared" si="2"/>
        <v>5</v>
      </c>
      <c r="G27" s="274">
        <v>0</v>
      </c>
      <c r="H27" s="274">
        <v>0</v>
      </c>
      <c r="I27" s="274">
        <v>0</v>
      </c>
      <c r="J27" s="274">
        <v>5</v>
      </c>
      <c r="K27" s="274">
        <v>0</v>
      </c>
      <c r="L27" s="202"/>
      <c r="M27" s="201"/>
      <c r="N27" s="195" t="s">
        <v>194</v>
      </c>
      <c r="O27" s="271">
        <f t="shared" si="4"/>
        <v>309</v>
      </c>
      <c r="P27" s="284">
        <v>2</v>
      </c>
      <c r="Q27" s="284">
        <v>28</v>
      </c>
      <c r="R27" s="272">
        <f t="shared" si="5"/>
        <v>279</v>
      </c>
      <c r="S27" s="284">
        <v>8</v>
      </c>
      <c r="T27" s="284">
        <v>32</v>
      </c>
      <c r="U27" s="284">
        <v>77</v>
      </c>
      <c r="V27" s="284">
        <v>162</v>
      </c>
      <c r="W27" s="284">
        <v>0</v>
      </c>
      <c r="X27" s="284">
        <v>0</v>
      </c>
      <c r="Y27" s="284">
        <v>0</v>
      </c>
      <c r="Z27" s="284">
        <v>0</v>
      </c>
      <c r="AA27" s="284">
        <v>0</v>
      </c>
      <c r="AB27" s="284">
        <v>0</v>
      </c>
      <c r="AC27" s="284">
        <v>0</v>
      </c>
      <c r="AD27" s="284">
        <v>1641.94</v>
      </c>
    </row>
    <row r="28" spans="1:30" ht="19.5" customHeight="1">
      <c r="A28" s="195"/>
      <c r="B28" s="195"/>
      <c r="C28" s="195"/>
      <c r="D28" s="274"/>
      <c r="E28" s="274"/>
      <c r="F28" s="274"/>
      <c r="G28" s="274"/>
      <c r="H28" s="274"/>
      <c r="I28" s="274"/>
      <c r="J28" s="274"/>
      <c r="K28" s="274"/>
      <c r="L28" s="202"/>
      <c r="M28" s="201"/>
      <c r="N28" s="201"/>
      <c r="O28" s="292"/>
      <c r="P28" s="284"/>
      <c r="Q28" s="284"/>
      <c r="R28" s="284"/>
      <c r="S28" s="274"/>
      <c r="T28" s="274"/>
      <c r="U28" s="274"/>
      <c r="V28" s="274"/>
      <c r="W28" s="274"/>
      <c r="X28" s="274"/>
      <c r="Y28" s="274"/>
      <c r="Z28" s="274"/>
      <c r="AA28" s="274"/>
      <c r="AB28" s="274"/>
      <c r="AC28" s="274"/>
      <c r="AD28" s="274"/>
    </row>
    <row r="29" spans="1:30" ht="19.5" customHeight="1">
      <c r="A29" s="195" t="s">
        <v>268</v>
      </c>
      <c r="B29" s="195"/>
      <c r="C29" s="195" t="s">
        <v>333</v>
      </c>
      <c r="D29" s="288">
        <f t="shared" si="1"/>
        <v>31</v>
      </c>
      <c r="E29" s="274">
        <v>27</v>
      </c>
      <c r="F29" s="274">
        <f t="shared" si="2"/>
        <v>4</v>
      </c>
      <c r="G29" s="274">
        <v>3</v>
      </c>
      <c r="H29" s="274">
        <v>0</v>
      </c>
      <c r="I29" s="274">
        <v>0</v>
      </c>
      <c r="J29" s="274">
        <v>1</v>
      </c>
      <c r="K29" s="274">
        <v>0</v>
      </c>
      <c r="L29" s="202"/>
      <c r="M29" s="201"/>
      <c r="N29" s="195" t="s">
        <v>195</v>
      </c>
      <c r="O29" s="271">
        <f t="shared" si="4"/>
        <v>179</v>
      </c>
      <c r="P29" s="274">
        <v>1</v>
      </c>
      <c r="Q29" s="293">
        <v>16</v>
      </c>
      <c r="R29" s="272">
        <f t="shared" si="5"/>
        <v>162</v>
      </c>
      <c r="S29" s="293">
        <v>3</v>
      </c>
      <c r="T29" s="293">
        <v>25</v>
      </c>
      <c r="U29" s="293">
        <v>49</v>
      </c>
      <c r="V29" s="293">
        <v>55</v>
      </c>
      <c r="W29" s="293">
        <v>30</v>
      </c>
      <c r="X29" s="293">
        <v>0</v>
      </c>
      <c r="Y29" s="293">
        <v>0</v>
      </c>
      <c r="Z29" s="293">
        <v>0</v>
      </c>
      <c r="AA29" s="293">
        <v>0</v>
      </c>
      <c r="AB29" s="293">
        <v>0</v>
      </c>
      <c r="AC29" s="293">
        <v>0</v>
      </c>
      <c r="AD29" s="293">
        <v>1162.56</v>
      </c>
    </row>
    <row r="30" spans="1:30" ht="19.5" customHeight="1">
      <c r="A30" s="195"/>
      <c r="B30" s="195"/>
      <c r="C30" s="195" t="s">
        <v>334</v>
      </c>
      <c r="D30" s="288">
        <f t="shared" si="1"/>
        <v>34</v>
      </c>
      <c r="E30" s="274">
        <v>33</v>
      </c>
      <c r="F30" s="274">
        <f t="shared" si="2"/>
        <v>1</v>
      </c>
      <c r="G30" s="274">
        <v>0</v>
      </c>
      <c r="H30" s="274">
        <v>0</v>
      </c>
      <c r="I30" s="274">
        <v>0</v>
      </c>
      <c r="J30" s="274">
        <v>1</v>
      </c>
      <c r="K30" s="274">
        <v>0</v>
      </c>
      <c r="L30" s="202"/>
      <c r="M30" s="185"/>
      <c r="N30" s="201"/>
      <c r="O30" s="292"/>
      <c r="P30" s="284"/>
      <c r="Q30" s="284"/>
      <c r="R30" s="284"/>
      <c r="S30" s="274"/>
      <c r="T30" s="274"/>
      <c r="U30" s="274"/>
      <c r="V30" s="274"/>
      <c r="W30" s="274"/>
      <c r="X30" s="274"/>
      <c r="Y30" s="274"/>
      <c r="Z30" s="274"/>
      <c r="AA30" s="274"/>
      <c r="AB30" s="274"/>
      <c r="AC30" s="274"/>
      <c r="AD30" s="274"/>
    </row>
    <row r="31" spans="1:30" ht="19.5" customHeight="1">
      <c r="A31" s="195"/>
      <c r="B31" s="195"/>
      <c r="C31" s="195" t="s">
        <v>369</v>
      </c>
      <c r="D31" s="288">
        <f t="shared" si="1"/>
        <v>69</v>
      </c>
      <c r="E31" s="274">
        <v>64</v>
      </c>
      <c r="F31" s="274">
        <f t="shared" si="2"/>
        <v>5</v>
      </c>
      <c r="G31" s="274">
        <v>3</v>
      </c>
      <c r="H31" s="274">
        <v>0</v>
      </c>
      <c r="I31" s="274">
        <v>1</v>
      </c>
      <c r="J31" s="274">
        <v>1</v>
      </c>
      <c r="K31" s="274" t="s">
        <v>40</v>
      </c>
      <c r="L31" s="202"/>
      <c r="M31" s="201"/>
      <c r="N31" s="195" t="s">
        <v>196</v>
      </c>
      <c r="O31" s="271">
        <f t="shared" si="4"/>
        <v>20</v>
      </c>
      <c r="P31" s="274">
        <v>0</v>
      </c>
      <c r="Q31" s="293">
        <v>1</v>
      </c>
      <c r="R31" s="272">
        <f t="shared" si="5"/>
        <v>19</v>
      </c>
      <c r="S31" s="293">
        <v>1</v>
      </c>
      <c r="T31" s="293">
        <v>1</v>
      </c>
      <c r="U31" s="293">
        <v>4</v>
      </c>
      <c r="V31" s="293">
        <v>6</v>
      </c>
      <c r="W31" s="293">
        <v>6</v>
      </c>
      <c r="X31" s="274">
        <v>1</v>
      </c>
      <c r="Y31" s="274">
        <v>0</v>
      </c>
      <c r="Z31" s="274">
        <v>0</v>
      </c>
      <c r="AA31" s="274">
        <v>0</v>
      </c>
      <c r="AB31" s="274">
        <v>0</v>
      </c>
      <c r="AC31" s="274">
        <v>0</v>
      </c>
      <c r="AD31" s="293">
        <v>204.22</v>
      </c>
    </row>
    <row r="32" spans="1:30" ht="19.5" customHeight="1">
      <c r="A32" s="195"/>
      <c r="B32" s="195"/>
      <c r="C32" s="195" t="s">
        <v>335</v>
      </c>
      <c r="D32" s="288">
        <f t="shared" si="1"/>
        <v>96</v>
      </c>
      <c r="E32" s="274">
        <v>95</v>
      </c>
      <c r="F32" s="274">
        <f t="shared" si="2"/>
        <v>1</v>
      </c>
      <c r="G32" s="274">
        <v>1</v>
      </c>
      <c r="H32" s="274">
        <v>0</v>
      </c>
      <c r="I32" s="274">
        <v>0</v>
      </c>
      <c r="J32" s="274" t="s">
        <v>40</v>
      </c>
      <c r="K32" s="274">
        <v>0</v>
      </c>
      <c r="L32" s="202"/>
      <c r="M32" s="201"/>
      <c r="N32" s="201"/>
      <c r="O32" s="292"/>
      <c r="P32" s="284"/>
      <c r="Q32" s="284"/>
      <c r="R32" s="284"/>
      <c r="S32" s="274"/>
      <c r="T32" s="274"/>
      <c r="U32" s="274"/>
      <c r="V32" s="274"/>
      <c r="W32" s="274"/>
      <c r="X32" s="274"/>
      <c r="Y32" s="274"/>
      <c r="Z32" s="274"/>
      <c r="AA32" s="274"/>
      <c r="AB32" s="274"/>
      <c r="AC32" s="274"/>
      <c r="AD32" s="274"/>
    </row>
    <row r="33" spans="1:30" ht="19.5" customHeight="1">
      <c r="A33" s="195"/>
      <c r="B33" s="195"/>
      <c r="C33" s="195" t="s">
        <v>273</v>
      </c>
      <c r="D33" s="288">
        <f t="shared" si="1"/>
        <v>75</v>
      </c>
      <c r="E33" s="274">
        <v>73</v>
      </c>
      <c r="F33" s="274">
        <f t="shared" si="2"/>
        <v>2</v>
      </c>
      <c r="G33" s="274">
        <v>0</v>
      </c>
      <c r="H33" s="274">
        <v>0</v>
      </c>
      <c r="I33" s="274">
        <v>0</v>
      </c>
      <c r="J33" s="274">
        <v>2</v>
      </c>
      <c r="K33" s="274">
        <v>0</v>
      </c>
      <c r="L33" s="202"/>
      <c r="M33" s="201"/>
      <c r="N33" s="195" t="s">
        <v>197</v>
      </c>
      <c r="O33" s="271">
        <f t="shared" si="4"/>
        <v>15</v>
      </c>
      <c r="P33" s="274">
        <v>0</v>
      </c>
      <c r="Q33" s="293">
        <v>0</v>
      </c>
      <c r="R33" s="272">
        <f t="shared" si="5"/>
        <v>15</v>
      </c>
      <c r="S33" s="293">
        <v>0</v>
      </c>
      <c r="T33" s="293">
        <v>0</v>
      </c>
      <c r="U33" s="293">
        <v>1</v>
      </c>
      <c r="V33" s="293" t="s">
        <v>767</v>
      </c>
      <c r="W33" s="293">
        <v>7</v>
      </c>
      <c r="X33" s="293">
        <v>0</v>
      </c>
      <c r="Y33" s="293">
        <v>7</v>
      </c>
      <c r="Z33" s="293">
        <v>0</v>
      </c>
      <c r="AA33" s="293">
        <v>0</v>
      </c>
      <c r="AB33" s="293">
        <v>0</v>
      </c>
      <c r="AC33" s="293">
        <v>0</v>
      </c>
      <c r="AD33" s="293">
        <v>384.65</v>
      </c>
    </row>
    <row r="34" spans="1:30" ht="19.5" customHeight="1">
      <c r="A34" s="195"/>
      <c r="B34" s="195"/>
      <c r="C34" s="195"/>
      <c r="D34" s="274"/>
      <c r="E34" s="274"/>
      <c r="F34" s="274"/>
      <c r="G34" s="274"/>
      <c r="H34" s="274"/>
      <c r="I34" s="274"/>
      <c r="J34" s="274"/>
      <c r="K34" s="274"/>
      <c r="L34" s="202"/>
      <c r="M34" s="201"/>
      <c r="N34" s="201"/>
      <c r="O34" s="271">
        <f t="shared" si="4"/>
        <v>0</v>
      </c>
      <c r="P34" s="274"/>
      <c r="Q34" s="274"/>
      <c r="R34" s="272">
        <f t="shared" si="5"/>
        <v>0</v>
      </c>
      <c r="S34" s="274"/>
      <c r="T34" s="274"/>
      <c r="U34" s="274"/>
      <c r="V34" s="274"/>
      <c r="W34" s="274"/>
      <c r="X34" s="274"/>
      <c r="Y34" s="274"/>
      <c r="Z34" s="274"/>
      <c r="AA34" s="274"/>
      <c r="AB34" s="274"/>
      <c r="AC34" s="274"/>
      <c r="AD34" s="274"/>
    </row>
    <row r="35" spans="1:30" ht="19.5" customHeight="1">
      <c r="A35" s="195" t="s">
        <v>274</v>
      </c>
      <c r="B35" s="195"/>
      <c r="C35" s="195" t="s">
        <v>336</v>
      </c>
      <c r="D35" s="288">
        <f t="shared" si="1"/>
        <v>327</v>
      </c>
      <c r="E35" s="274">
        <v>315</v>
      </c>
      <c r="F35" s="274">
        <f t="shared" si="2"/>
        <v>12</v>
      </c>
      <c r="G35" s="274">
        <v>5</v>
      </c>
      <c r="H35" s="274">
        <v>0</v>
      </c>
      <c r="I35" s="274">
        <v>1</v>
      </c>
      <c r="J35" s="274">
        <v>6</v>
      </c>
      <c r="K35" s="274">
        <v>0</v>
      </c>
      <c r="L35" s="202"/>
      <c r="M35" s="185"/>
      <c r="N35" s="195" t="s">
        <v>337</v>
      </c>
      <c r="O35" s="271">
        <f t="shared" si="4"/>
        <v>50</v>
      </c>
      <c r="P35" s="293">
        <v>0</v>
      </c>
      <c r="Q35" s="293">
        <v>12</v>
      </c>
      <c r="R35" s="272">
        <f t="shared" si="5"/>
        <v>38</v>
      </c>
      <c r="S35" s="293">
        <v>0</v>
      </c>
      <c r="T35" s="293">
        <v>2</v>
      </c>
      <c r="U35" s="293">
        <v>4</v>
      </c>
      <c r="V35" s="293">
        <v>13</v>
      </c>
      <c r="W35" s="293">
        <v>18</v>
      </c>
      <c r="X35" s="293">
        <v>0</v>
      </c>
      <c r="Y35" s="293">
        <v>0</v>
      </c>
      <c r="Z35" s="293">
        <v>1</v>
      </c>
      <c r="AA35" s="293">
        <v>0</v>
      </c>
      <c r="AB35" s="293">
        <v>0</v>
      </c>
      <c r="AC35" s="293">
        <v>0</v>
      </c>
      <c r="AD35" s="293">
        <v>551.39</v>
      </c>
    </row>
    <row r="36" spans="1:30" ht="19.5" customHeight="1">
      <c r="A36" s="195"/>
      <c r="B36" s="195"/>
      <c r="C36" s="195" t="s">
        <v>338</v>
      </c>
      <c r="D36" s="288">
        <f t="shared" si="1"/>
        <v>124</v>
      </c>
      <c r="E36" s="274">
        <v>121</v>
      </c>
      <c r="F36" s="274">
        <f t="shared" si="2"/>
        <v>3</v>
      </c>
      <c r="G36" s="274">
        <v>1</v>
      </c>
      <c r="H36" s="274">
        <v>0</v>
      </c>
      <c r="I36" s="274">
        <v>0</v>
      </c>
      <c r="J36" s="274">
        <v>2</v>
      </c>
      <c r="K36" s="274">
        <v>0</v>
      </c>
      <c r="L36" s="202"/>
      <c r="M36" s="185"/>
      <c r="N36" s="201"/>
      <c r="O36" s="292"/>
      <c r="P36" s="284"/>
      <c r="Q36" s="284"/>
      <c r="R36" s="284"/>
      <c r="S36" s="293"/>
      <c r="T36" s="293"/>
      <c r="U36" s="293"/>
      <c r="V36" s="293"/>
      <c r="W36" s="293"/>
      <c r="X36" s="293"/>
      <c r="Y36" s="293"/>
      <c r="Z36" s="293"/>
      <c r="AA36" s="293"/>
      <c r="AB36" s="293"/>
      <c r="AC36" s="293"/>
      <c r="AD36" s="293"/>
    </row>
    <row r="37" spans="1:30" ht="24.75" customHeight="1">
      <c r="A37" s="195" t="s">
        <v>311</v>
      </c>
      <c r="B37" s="195"/>
      <c r="C37" s="222" t="s">
        <v>370</v>
      </c>
      <c r="D37" s="288">
        <f t="shared" si="1"/>
        <v>213</v>
      </c>
      <c r="E37" s="274">
        <v>205</v>
      </c>
      <c r="F37" s="274">
        <f t="shared" si="2"/>
        <v>8</v>
      </c>
      <c r="G37" s="274">
        <v>7</v>
      </c>
      <c r="H37" s="274">
        <v>0</v>
      </c>
      <c r="I37" s="274">
        <v>0</v>
      </c>
      <c r="J37" s="274">
        <v>1</v>
      </c>
      <c r="K37" s="274">
        <v>0</v>
      </c>
      <c r="L37" s="202"/>
      <c r="M37" s="185"/>
      <c r="N37" s="201"/>
      <c r="O37" s="292"/>
      <c r="P37" s="284"/>
      <c r="Q37" s="284"/>
      <c r="R37" s="284"/>
      <c r="S37" s="274"/>
      <c r="T37" s="274"/>
      <c r="U37" s="274"/>
      <c r="V37" s="274"/>
      <c r="W37" s="274"/>
      <c r="X37" s="274"/>
      <c r="Y37" s="274"/>
      <c r="Z37" s="274"/>
      <c r="AA37" s="274"/>
      <c r="AB37" s="274"/>
      <c r="AC37" s="274"/>
      <c r="AD37" s="274"/>
    </row>
    <row r="38" spans="1:30" ht="19.5" customHeight="1">
      <c r="A38" s="195"/>
      <c r="B38" s="195"/>
      <c r="C38" s="195" t="s">
        <v>339</v>
      </c>
      <c r="D38" s="288">
        <f t="shared" si="1"/>
        <v>42</v>
      </c>
      <c r="E38" s="274">
        <v>41</v>
      </c>
      <c r="F38" s="274">
        <f t="shared" si="2"/>
        <v>1</v>
      </c>
      <c r="G38" s="274">
        <v>1</v>
      </c>
      <c r="H38" s="274">
        <v>0</v>
      </c>
      <c r="I38" s="274">
        <v>0</v>
      </c>
      <c r="J38" s="274" t="s">
        <v>40</v>
      </c>
      <c r="K38" s="274">
        <v>0</v>
      </c>
      <c r="L38" s="202"/>
      <c r="M38" s="185"/>
      <c r="N38" s="195" t="s">
        <v>130</v>
      </c>
      <c r="O38" s="271">
        <f t="shared" si="4"/>
        <v>12</v>
      </c>
      <c r="P38" s="284">
        <v>0</v>
      </c>
      <c r="Q38" s="284">
        <v>1</v>
      </c>
      <c r="R38" s="272">
        <f t="shared" si="5"/>
        <v>11</v>
      </c>
      <c r="S38" s="284">
        <v>0</v>
      </c>
      <c r="T38" s="284">
        <v>0</v>
      </c>
      <c r="U38" s="284">
        <v>1</v>
      </c>
      <c r="V38" s="284">
        <v>0</v>
      </c>
      <c r="W38" s="284">
        <v>0</v>
      </c>
      <c r="X38" s="284">
        <v>0</v>
      </c>
      <c r="Y38" s="284">
        <v>0</v>
      </c>
      <c r="Z38" s="284">
        <v>0</v>
      </c>
      <c r="AA38" s="284">
        <v>10</v>
      </c>
      <c r="AB38" s="284">
        <v>0</v>
      </c>
      <c r="AC38" s="284">
        <v>0</v>
      </c>
      <c r="AD38" s="284">
        <v>1409.6</v>
      </c>
    </row>
    <row r="39" spans="1:30" ht="19.5" customHeight="1">
      <c r="A39" s="195"/>
      <c r="B39" s="195"/>
      <c r="C39" s="195" t="s">
        <v>340</v>
      </c>
      <c r="D39" s="288">
        <f t="shared" si="1"/>
        <v>55</v>
      </c>
      <c r="E39" s="274">
        <v>54</v>
      </c>
      <c r="F39" s="274">
        <f t="shared" si="2"/>
        <v>1</v>
      </c>
      <c r="G39" s="274">
        <v>0</v>
      </c>
      <c r="H39" s="274">
        <v>0</v>
      </c>
      <c r="I39" s="274">
        <v>0</v>
      </c>
      <c r="J39" s="274">
        <v>0</v>
      </c>
      <c r="K39" s="274">
        <v>1</v>
      </c>
      <c r="L39" s="202"/>
      <c r="M39" s="185"/>
      <c r="N39" s="201"/>
      <c r="O39" s="292"/>
      <c r="P39" s="284"/>
      <c r="Q39" s="284"/>
      <c r="R39" s="284"/>
      <c r="S39" s="284"/>
      <c r="T39" s="284"/>
      <c r="U39" s="284"/>
      <c r="V39" s="284"/>
      <c r="W39" s="284"/>
      <c r="X39" s="284"/>
      <c r="Y39" s="284"/>
      <c r="Z39" s="284"/>
      <c r="AA39" s="284"/>
      <c r="AB39" s="284"/>
      <c r="AC39" s="284"/>
      <c r="AD39" s="284"/>
    </row>
    <row r="40" spans="1:30" ht="19.5" customHeight="1">
      <c r="A40" s="195"/>
      <c r="B40" s="195"/>
      <c r="C40" s="195"/>
      <c r="D40" s="274"/>
      <c r="E40" s="274"/>
      <c r="F40" s="274"/>
      <c r="G40" s="274"/>
      <c r="H40" s="274"/>
      <c r="I40" s="274"/>
      <c r="J40" s="274"/>
      <c r="K40" s="274"/>
      <c r="L40" s="202"/>
      <c r="M40" s="185"/>
      <c r="N40" s="195" t="s">
        <v>131</v>
      </c>
      <c r="O40" s="271">
        <f t="shared" si="4"/>
        <v>15</v>
      </c>
      <c r="P40" s="274">
        <v>0</v>
      </c>
      <c r="Q40" s="274">
        <v>0</v>
      </c>
      <c r="R40" s="272">
        <f t="shared" si="5"/>
        <v>15</v>
      </c>
      <c r="S40" s="274">
        <v>0</v>
      </c>
      <c r="T40" s="274">
        <v>0</v>
      </c>
      <c r="U40" s="274">
        <v>0</v>
      </c>
      <c r="V40" s="274">
        <v>0</v>
      </c>
      <c r="W40" s="274">
        <v>0</v>
      </c>
      <c r="X40" s="274">
        <v>0</v>
      </c>
      <c r="Y40" s="274" t="s">
        <v>767</v>
      </c>
      <c r="Z40" s="274">
        <v>0</v>
      </c>
      <c r="AA40" s="274">
        <v>14</v>
      </c>
      <c r="AB40" s="274">
        <v>1</v>
      </c>
      <c r="AC40" s="274">
        <v>0</v>
      </c>
      <c r="AD40" s="274">
        <v>2600</v>
      </c>
    </row>
    <row r="41" spans="1:30" ht="19.5" customHeight="1">
      <c r="A41" s="195"/>
      <c r="B41" s="195"/>
      <c r="C41" s="195" t="s">
        <v>341</v>
      </c>
      <c r="D41" s="288">
        <f t="shared" si="1"/>
        <v>30</v>
      </c>
      <c r="E41" s="274">
        <v>28</v>
      </c>
      <c r="F41" s="274">
        <f t="shared" si="2"/>
        <v>2</v>
      </c>
      <c r="G41" s="274">
        <v>1</v>
      </c>
      <c r="H41" s="274">
        <v>0</v>
      </c>
      <c r="I41" s="274">
        <v>0</v>
      </c>
      <c r="J41" s="274">
        <v>1</v>
      </c>
      <c r="K41" s="274">
        <v>0</v>
      </c>
      <c r="M41" s="201"/>
      <c r="N41" s="201"/>
      <c r="O41" s="292"/>
      <c r="P41" s="284"/>
      <c r="Q41" s="284"/>
      <c r="R41" s="284"/>
      <c r="S41" s="293"/>
      <c r="T41" s="293"/>
      <c r="U41" s="293"/>
      <c r="V41" s="293"/>
      <c r="W41" s="293"/>
      <c r="X41" s="293"/>
      <c r="Y41" s="293"/>
      <c r="Z41" s="293"/>
      <c r="AA41" s="293"/>
      <c r="AB41" s="293"/>
      <c r="AC41" s="293"/>
      <c r="AD41" s="293"/>
    </row>
    <row r="42" spans="1:30" ht="19.5" customHeight="1">
      <c r="A42" s="195" t="s">
        <v>281</v>
      </c>
      <c r="B42" s="195"/>
      <c r="C42" s="195" t="s">
        <v>342</v>
      </c>
      <c r="D42" s="288">
        <f t="shared" si="1"/>
        <v>18</v>
      </c>
      <c r="E42" s="274">
        <v>17</v>
      </c>
      <c r="F42" s="274">
        <f t="shared" si="2"/>
        <v>1</v>
      </c>
      <c r="G42" s="274">
        <v>0</v>
      </c>
      <c r="H42" s="274">
        <v>0</v>
      </c>
      <c r="I42" s="274">
        <v>0</v>
      </c>
      <c r="J42" s="274">
        <v>1</v>
      </c>
      <c r="K42" s="274">
        <v>0</v>
      </c>
      <c r="M42" s="185"/>
      <c r="N42" s="195" t="s">
        <v>200</v>
      </c>
      <c r="O42" s="271">
        <f t="shared" si="4"/>
        <v>17</v>
      </c>
      <c r="P42" s="274">
        <v>0</v>
      </c>
      <c r="Q42" s="274">
        <v>0</v>
      </c>
      <c r="R42" s="272">
        <f t="shared" si="5"/>
        <v>17</v>
      </c>
      <c r="S42" s="274">
        <v>0</v>
      </c>
      <c r="T42" s="274">
        <v>0</v>
      </c>
      <c r="U42" s="274">
        <v>1</v>
      </c>
      <c r="V42" s="274">
        <v>1</v>
      </c>
      <c r="W42" s="274">
        <v>1</v>
      </c>
      <c r="X42" s="274">
        <v>0</v>
      </c>
      <c r="Y42" s="274">
        <v>0</v>
      </c>
      <c r="Z42" s="274">
        <v>3</v>
      </c>
      <c r="AA42" s="274">
        <v>8</v>
      </c>
      <c r="AB42" s="274">
        <v>3</v>
      </c>
      <c r="AC42" s="274">
        <v>0</v>
      </c>
      <c r="AD42" s="274">
        <v>2305.4</v>
      </c>
    </row>
    <row r="43" spans="1:30" ht="19.5" customHeight="1">
      <c r="A43" s="195"/>
      <c r="B43" s="195"/>
      <c r="C43" s="195" t="s">
        <v>283</v>
      </c>
      <c r="D43" s="288">
        <f t="shared" si="1"/>
        <v>41</v>
      </c>
      <c r="E43" s="274">
        <v>40</v>
      </c>
      <c r="F43" s="274">
        <f t="shared" si="2"/>
        <v>1</v>
      </c>
      <c r="G43" s="274">
        <v>1</v>
      </c>
      <c r="H43" s="274">
        <v>0</v>
      </c>
      <c r="I43" s="274">
        <v>0</v>
      </c>
      <c r="J43" s="274">
        <v>0</v>
      </c>
      <c r="K43" s="274">
        <v>0</v>
      </c>
      <c r="L43" s="202"/>
      <c r="M43" s="201"/>
      <c r="N43" s="201"/>
      <c r="O43" s="292"/>
      <c r="P43" s="284"/>
      <c r="Q43" s="284"/>
      <c r="R43" s="284"/>
      <c r="S43" s="293"/>
      <c r="T43" s="293"/>
      <c r="U43" s="293"/>
      <c r="V43" s="293"/>
      <c r="W43" s="293"/>
      <c r="X43" s="293"/>
      <c r="Y43" s="293"/>
      <c r="Z43" s="293"/>
      <c r="AA43" s="293"/>
      <c r="AB43" s="293"/>
      <c r="AC43" s="293"/>
      <c r="AD43" s="293"/>
    </row>
    <row r="44" spans="1:30" ht="19.5" customHeight="1">
      <c r="A44" s="194" t="s">
        <v>313</v>
      </c>
      <c r="B44" s="195"/>
      <c r="C44" s="195" t="s">
        <v>343</v>
      </c>
      <c r="D44" s="288">
        <f t="shared" si="1"/>
        <v>0</v>
      </c>
      <c r="E44" s="274">
        <v>0</v>
      </c>
      <c r="F44" s="274">
        <f t="shared" si="2"/>
        <v>0</v>
      </c>
      <c r="G44" s="274">
        <v>0</v>
      </c>
      <c r="H44" s="274">
        <v>0</v>
      </c>
      <c r="I44" s="274">
        <v>0</v>
      </c>
      <c r="J44" s="274">
        <v>0</v>
      </c>
      <c r="K44" s="274">
        <v>0</v>
      </c>
      <c r="L44" s="202"/>
      <c r="M44" s="185"/>
      <c r="N44" s="166" t="s">
        <v>201</v>
      </c>
      <c r="O44" s="271">
        <f t="shared" si="4"/>
        <v>0</v>
      </c>
      <c r="P44" s="274">
        <v>0</v>
      </c>
      <c r="Q44" s="274">
        <v>0</v>
      </c>
      <c r="R44" s="272">
        <f t="shared" si="5"/>
        <v>0</v>
      </c>
      <c r="S44" s="274">
        <v>0</v>
      </c>
      <c r="T44" s="274">
        <v>0</v>
      </c>
      <c r="U44" s="274">
        <v>0</v>
      </c>
      <c r="V44" s="274">
        <v>0</v>
      </c>
      <c r="W44" s="274">
        <v>0</v>
      </c>
      <c r="X44" s="274">
        <v>0</v>
      </c>
      <c r="Y44" s="274">
        <v>0</v>
      </c>
      <c r="Z44" s="274">
        <v>0</v>
      </c>
      <c r="AA44" s="274">
        <v>0</v>
      </c>
      <c r="AB44" s="274">
        <v>0</v>
      </c>
      <c r="AC44" s="274">
        <v>0</v>
      </c>
      <c r="AD44" s="274">
        <v>0</v>
      </c>
    </row>
    <row r="45" spans="1:30" ht="19.5" customHeight="1">
      <c r="A45" s="195"/>
      <c r="B45" s="195"/>
      <c r="C45" s="195" t="s">
        <v>344</v>
      </c>
      <c r="D45" s="288">
        <f t="shared" si="1"/>
        <v>16</v>
      </c>
      <c r="E45" s="274">
        <v>16</v>
      </c>
      <c r="F45" s="274">
        <f t="shared" si="2"/>
        <v>0</v>
      </c>
      <c r="G45" s="274">
        <v>0</v>
      </c>
      <c r="H45" s="274">
        <v>0</v>
      </c>
      <c r="I45" s="274">
        <v>0</v>
      </c>
      <c r="J45" s="274" t="s">
        <v>40</v>
      </c>
      <c r="K45" s="274">
        <v>0</v>
      </c>
      <c r="L45" s="202"/>
      <c r="M45" s="201"/>
      <c r="N45" s="201"/>
      <c r="O45" s="292"/>
      <c r="P45" s="284"/>
      <c r="Q45" s="284"/>
      <c r="R45" s="284"/>
      <c r="S45" s="293"/>
      <c r="T45" s="293"/>
      <c r="U45" s="293"/>
      <c r="V45" s="293"/>
      <c r="W45" s="293"/>
      <c r="X45" s="293"/>
      <c r="Y45" s="293"/>
      <c r="Z45" s="293"/>
      <c r="AA45" s="293"/>
      <c r="AB45" s="293"/>
      <c r="AC45" s="293"/>
      <c r="AD45" s="293"/>
    </row>
    <row r="46" spans="1:30" ht="19.5" customHeight="1">
      <c r="A46" s="195"/>
      <c r="B46" s="195"/>
      <c r="C46" s="195"/>
      <c r="D46" s="274"/>
      <c r="E46" s="274"/>
      <c r="F46" s="274"/>
      <c r="G46" s="274"/>
      <c r="H46" s="274"/>
      <c r="I46" s="274"/>
      <c r="J46" s="274"/>
      <c r="K46" s="274"/>
      <c r="L46" s="202"/>
      <c r="M46" s="415" t="s">
        <v>202</v>
      </c>
      <c r="N46" s="415"/>
      <c r="O46" s="271">
        <f t="shared" si="4"/>
        <v>125</v>
      </c>
      <c r="P46" s="274">
        <v>6</v>
      </c>
      <c r="Q46" s="274">
        <v>22</v>
      </c>
      <c r="R46" s="272">
        <f t="shared" si="5"/>
        <v>97</v>
      </c>
      <c r="S46" s="274" t="s">
        <v>767</v>
      </c>
      <c r="T46" s="274">
        <v>12</v>
      </c>
      <c r="U46" s="274">
        <v>10</v>
      </c>
      <c r="V46" s="274">
        <v>21</v>
      </c>
      <c r="W46" s="274">
        <v>54</v>
      </c>
      <c r="X46" s="274">
        <v>0</v>
      </c>
      <c r="Y46" s="274">
        <v>0</v>
      </c>
      <c r="Z46" s="274">
        <v>0</v>
      </c>
      <c r="AA46" s="274">
        <v>0</v>
      </c>
      <c r="AB46" s="274">
        <v>0</v>
      </c>
      <c r="AC46" s="274">
        <v>0</v>
      </c>
      <c r="AD46" s="274">
        <v>1056.19</v>
      </c>
    </row>
    <row r="47" spans="1:30" ht="19.5" customHeight="1">
      <c r="A47" s="195" t="s">
        <v>314</v>
      </c>
      <c r="B47" s="195"/>
      <c r="C47" s="195" t="s">
        <v>345</v>
      </c>
      <c r="D47" s="288">
        <f t="shared" si="1"/>
        <v>9</v>
      </c>
      <c r="E47" s="274">
        <v>9</v>
      </c>
      <c r="F47" s="274">
        <f t="shared" si="2"/>
        <v>0</v>
      </c>
      <c r="G47" s="274">
        <v>0</v>
      </c>
      <c r="H47" s="274">
        <v>0</v>
      </c>
      <c r="I47" s="274">
        <v>0</v>
      </c>
      <c r="J47" s="274">
        <v>0</v>
      </c>
      <c r="K47" s="274">
        <v>0</v>
      </c>
      <c r="L47" s="202"/>
      <c r="M47" s="201"/>
      <c r="N47" s="201"/>
      <c r="O47" s="292"/>
      <c r="P47" s="284"/>
      <c r="Q47" s="284"/>
      <c r="R47" s="284"/>
      <c r="S47" s="274"/>
      <c r="T47" s="274"/>
      <c r="U47" s="274"/>
      <c r="V47" s="274"/>
      <c r="W47" s="274"/>
      <c r="X47" s="274"/>
      <c r="Y47" s="274"/>
      <c r="Z47" s="274"/>
      <c r="AA47" s="274"/>
      <c r="AB47" s="274"/>
      <c r="AC47" s="274"/>
      <c r="AD47" s="274"/>
    </row>
    <row r="48" spans="1:30" ht="19.5" customHeight="1">
      <c r="A48" s="195"/>
      <c r="B48" s="195"/>
      <c r="C48" s="195" t="s">
        <v>346</v>
      </c>
      <c r="D48" s="288">
        <f t="shared" si="1"/>
        <v>13</v>
      </c>
      <c r="E48" s="274">
        <v>9</v>
      </c>
      <c r="F48" s="274">
        <f t="shared" si="2"/>
        <v>4</v>
      </c>
      <c r="G48" s="274">
        <v>4</v>
      </c>
      <c r="H48" s="274">
        <v>0</v>
      </c>
      <c r="I48" s="274">
        <v>0</v>
      </c>
      <c r="J48" s="274">
        <v>0</v>
      </c>
      <c r="K48" s="274">
        <v>0</v>
      </c>
      <c r="L48" s="202"/>
      <c r="M48" s="201"/>
      <c r="N48" s="201"/>
      <c r="O48" s="292"/>
      <c r="P48" s="284"/>
      <c r="Q48" s="284"/>
      <c r="R48" s="284"/>
      <c r="S48" s="284"/>
      <c r="T48" s="284"/>
      <c r="U48" s="284"/>
      <c r="V48" s="284"/>
      <c r="W48" s="284"/>
      <c r="X48" s="284"/>
      <c r="Y48" s="284"/>
      <c r="Z48" s="284"/>
      <c r="AA48" s="284"/>
      <c r="AB48" s="284"/>
      <c r="AC48" s="284"/>
      <c r="AD48" s="284"/>
    </row>
    <row r="49" spans="1:30" ht="19.5" customHeight="1">
      <c r="A49" s="195"/>
      <c r="B49" s="195"/>
      <c r="C49" s="195" t="s">
        <v>347</v>
      </c>
      <c r="D49" s="288">
        <v>1</v>
      </c>
      <c r="E49" s="274" t="s">
        <v>348</v>
      </c>
      <c r="F49" s="274" t="s">
        <v>348</v>
      </c>
      <c r="G49" s="274" t="s">
        <v>348</v>
      </c>
      <c r="H49" s="274" t="s">
        <v>348</v>
      </c>
      <c r="I49" s="274" t="s">
        <v>348</v>
      </c>
      <c r="J49" s="274" t="s">
        <v>348</v>
      </c>
      <c r="K49" s="274" t="s">
        <v>348</v>
      </c>
      <c r="M49" s="415" t="s">
        <v>203</v>
      </c>
      <c r="N49" s="416"/>
      <c r="O49" s="271">
        <f t="shared" si="4"/>
        <v>236</v>
      </c>
      <c r="P49" s="274">
        <v>4</v>
      </c>
      <c r="Q49" s="274">
        <v>85</v>
      </c>
      <c r="R49" s="272">
        <f t="shared" si="5"/>
        <v>147</v>
      </c>
      <c r="S49" s="274">
        <v>6</v>
      </c>
      <c r="T49" s="274">
        <v>80</v>
      </c>
      <c r="U49" s="274">
        <v>35</v>
      </c>
      <c r="V49" s="274">
        <v>14</v>
      </c>
      <c r="W49" s="274">
        <v>12</v>
      </c>
      <c r="X49" s="274">
        <v>0</v>
      </c>
      <c r="Y49" s="274">
        <v>0</v>
      </c>
      <c r="Z49" s="274">
        <v>0</v>
      </c>
      <c r="AA49" s="274">
        <v>0</v>
      </c>
      <c r="AB49" s="274">
        <v>0</v>
      </c>
      <c r="AC49" s="274">
        <v>0</v>
      </c>
      <c r="AD49" s="274">
        <v>542.77</v>
      </c>
    </row>
    <row r="50" spans="1:30" ht="19.5" customHeight="1">
      <c r="A50" s="195" t="s">
        <v>291</v>
      </c>
      <c r="B50" s="195"/>
      <c r="C50" s="195" t="s">
        <v>349</v>
      </c>
      <c r="D50" s="288">
        <f t="shared" si="1"/>
        <v>25</v>
      </c>
      <c r="E50" s="274">
        <v>24</v>
      </c>
      <c r="F50" s="274">
        <f t="shared" si="2"/>
        <v>1</v>
      </c>
      <c r="G50" s="274">
        <v>0</v>
      </c>
      <c r="H50" s="274">
        <v>0</v>
      </c>
      <c r="I50" s="274">
        <v>0</v>
      </c>
      <c r="J50" s="274">
        <v>1</v>
      </c>
      <c r="K50" s="274">
        <v>0</v>
      </c>
      <c r="M50" s="201"/>
      <c r="N50" s="201"/>
      <c r="O50" s="292"/>
      <c r="P50" s="284"/>
      <c r="Q50" s="284"/>
      <c r="R50" s="284"/>
      <c r="S50" s="284"/>
      <c r="T50" s="284"/>
      <c r="U50" s="284"/>
      <c r="V50" s="284"/>
      <c r="W50" s="284"/>
      <c r="X50" s="284"/>
      <c r="Y50" s="284"/>
      <c r="Z50" s="284"/>
      <c r="AA50" s="284"/>
      <c r="AB50" s="284"/>
      <c r="AC50" s="284"/>
      <c r="AD50" s="284"/>
    </row>
    <row r="51" spans="1:30" ht="19.5" customHeight="1">
      <c r="A51" s="195" t="s">
        <v>293</v>
      </c>
      <c r="B51" s="195"/>
      <c r="C51" s="195" t="s">
        <v>350</v>
      </c>
      <c r="D51" s="288">
        <f t="shared" si="1"/>
        <v>29</v>
      </c>
      <c r="E51" s="274">
        <v>16</v>
      </c>
      <c r="F51" s="274">
        <f t="shared" si="2"/>
        <v>13</v>
      </c>
      <c r="G51" s="274">
        <v>13</v>
      </c>
      <c r="H51" s="274">
        <v>0</v>
      </c>
      <c r="I51" s="274">
        <v>0</v>
      </c>
      <c r="J51" s="274">
        <v>0</v>
      </c>
      <c r="K51" s="274">
        <v>0</v>
      </c>
      <c r="M51" s="415" t="s">
        <v>204</v>
      </c>
      <c r="N51" s="416"/>
      <c r="O51" s="271">
        <f t="shared" si="4"/>
        <v>8</v>
      </c>
      <c r="P51" s="284">
        <v>0</v>
      </c>
      <c r="Q51" s="284">
        <v>4</v>
      </c>
      <c r="R51" s="272">
        <f t="shared" si="5"/>
        <v>4</v>
      </c>
      <c r="S51" s="284">
        <v>2</v>
      </c>
      <c r="T51" s="284">
        <v>2</v>
      </c>
      <c r="U51" s="293" t="s">
        <v>767</v>
      </c>
      <c r="V51" s="284">
        <v>0</v>
      </c>
      <c r="W51" s="284">
        <v>0</v>
      </c>
      <c r="X51" s="284">
        <v>0</v>
      </c>
      <c r="Y51" s="284">
        <v>0</v>
      </c>
      <c r="Z51" s="284">
        <v>0</v>
      </c>
      <c r="AA51" s="284">
        <v>0</v>
      </c>
      <c r="AB51" s="284">
        <v>0</v>
      </c>
      <c r="AC51" s="284">
        <v>0</v>
      </c>
      <c r="AD51" s="284">
        <v>6.34</v>
      </c>
    </row>
    <row r="52" spans="1:30" ht="19.5" customHeight="1">
      <c r="A52" s="195"/>
      <c r="B52" s="195"/>
      <c r="C52" s="195"/>
      <c r="D52" s="274"/>
      <c r="E52" s="274"/>
      <c r="F52" s="274"/>
      <c r="G52" s="274"/>
      <c r="H52" s="274"/>
      <c r="I52" s="274"/>
      <c r="J52" s="274"/>
      <c r="K52" s="274"/>
      <c r="M52" s="201"/>
      <c r="N52" s="201"/>
      <c r="O52" s="292"/>
      <c r="P52" s="284"/>
      <c r="Q52" s="284"/>
      <c r="R52" s="284"/>
      <c r="S52" s="274"/>
      <c r="T52" s="274"/>
      <c r="U52" s="274"/>
      <c r="V52" s="274"/>
      <c r="W52" s="274"/>
      <c r="X52" s="274"/>
      <c r="Y52" s="274"/>
      <c r="Z52" s="274"/>
      <c r="AA52" s="274"/>
      <c r="AB52" s="274"/>
      <c r="AC52" s="274"/>
      <c r="AD52" s="274"/>
    </row>
    <row r="53" spans="1:30" ht="19.5" customHeight="1">
      <c r="A53" s="195" t="s">
        <v>315</v>
      </c>
      <c r="B53" s="195"/>
      <c r="C53" s="195" t="s">
        <v>351</v>
      </c>
      <c r="D53" s="288">
        <f t="shared" si="1"/>
        <v>11</v>
      </c>
      <c r="E53" s="274">
        <v>10</v>
      </c>
      <c r="F53" s="274">
        <f t="shared" si="2"/>
        <v>1</v>
      </c>
      <c r="G53" s="274">
        <v>0</v>
      </c>
      <c r="H53" s="274">
        <v>0</v>
      </c>
      <c r="I53" s="274">
        <v>0</v>
      </c>
      <c r="J53" s="274">
        <v>1</v>
      </c>
      <c r="K53" s="274">
        <v>0</v>
      </c>
      <c r="M53" s="415" t="s">
        <v>205</v>
      </c>
      <c r="N53" s="416"/>
      <c r="O53" s="271">
        <f t="shared" si="4"/>
        <v>161</v>
      </c>
      <c r="P53" s="293">
        <v>2</v>
      </c>
      <c r="Q53" s="293">
        <v>86</v>
      </c>
      <c r="R53" s="272">
        <f t="shared" si="5"/>
        <v>73</v>
      </c>
      <c r="S53" s="293">
        <v>1</v>
      </c>
      <c r="T53" s="293">
        <v>56</v>
      </c>
      <c r="U53" s="293">
        <v>15</v>
      </c>
      <c r="V53" s="293">
        <v>1</v>
      </c>
      <c r="W53" s="293">
        <v>0</v>
      </c>
      <c r="X53" s="293">
        <v>0</v>
      </c>
      <c r="Y53" s="293">
        <v>0</v>
      </c>
      <c r="Z53" s="293">
        <v>0</v>
      </c>
      <c r="AA53" s="293">
        <v>0</v>
      </c>
      <c r="AB53" s="293">
        <v>0</v>
      </c>
      <c r="AC53" s="293">
        <v>0</v>
      </c>
      <c r="AD53" s="293">
        <v>177.49</v>
      </c>
    </row>
    <row r="54" spans="1:30" ht="19.5" customHeight="1">
      <c r="A54" s="195"/>
      <c r="B54" s="195"/>
      <c r="C54" s="195" t="s">
        <v>352</v>
      </c>
      <c r="D54" s="288">
        <f t="shared" si="1"/>
        <v>11</v>
      </c>
      <c r="E54" s="274">
        <v>10</v>
      </c>
      <c r="F54" s="274">
        <f t="shared" si="2"/>
        <v>1</v>
      </c>
      <c r="G54" s="274">
        <v>0</v>
      </c>
      <c r="H54" s="274">
        <v>0</v>
      </c>
      <c r="I54" s="274">
        <v>0</v>
      </c>
      <c r="J54" s="274">
        <v>1</v>
      </c>
      <c r="K54" s="274">
        <v>0</v>
      </c>
      <c r="M54" s="201"/>
      <c r="N54" s="201"/>
      <c r="O54" s="288"/>
      <c r="P54" s="274"/>
      <c r="Q54" s="274"/>
      <c r="R54" s="274"/>
      <c r="S54" s="274"/>
      <c r="T54" s="274"/>
      <c r="U54" s="274"/>
      <c r="V54" s="274"/>
      <c r="W54" s="274"/>
      <c r="X54" s="274"/>
      <c r="Y54" s="274"/>
      <c r="Z54" s="274"/>
      <c r="AA54" s="274"/>
      <c r="AB54" s="274"/>
      <c r="AC54" s="274"/>
      <c r="AD54" s="274"/>
    </row>
    <row r="55" spans="1:30" ht="19.5" customHeight="1">
      <c r="A55" s="195" t="s">
        <v>316</v>
      </c>
      <c r="B55" s="195"/>
      <c r="C55" s="195" t="s">
        <v>353</v>
      </c>
      <c r="D55" s="288">
        <v>2</v>
      </c>
      <c r="E55" s="274" t="s">
        <v>348</v>
      </c>
      <c r="F55" s="274" t="s">
        <v>348</v>
      </c>
      <c r="G55" s="274" t="s">
        <v>348</v>
      </c>
      <c r="H55" s="274" t="s">
        <v>348</v>
      </c>
      <c r="I55" s="274" t="s">
        <v>348</v>
      </c>
      <c r="J55" s="274" t="s">
        <v>348</v>
      </c>
      <c r="K55" s="274" t="s">
        <v>348</v>
      </c>
      <c r="M55" s="415" t="s">
        <v>206</v>
      </c>
      <c r="N55" s="416"/>
      <c r="O55" s="288">
        <f>SUM(O16:O27,O46:O53)</f>
        <v>3260</v>
      </c>
      <c r="P55" s="274">
        <f aca="true" t="shared" si="6" ref="P55:AD55">SUM(P16:P27,P46:P53)</f>
        <v>22</v>
      </c>
      <c r="Q55" s="274">
        <f t="shared" si="6"/>
        <v>1544</v>
      </c>
      <c r="R55" s="274">
        <f t="shared" si="6"/>
        <v>1694</v>
      </c>
      <c r="S55" s="274">
        <f t="shared" si="6"/>
        <v>127</v>
      </c>
      <c r="T55" s="274">
        <f t="shared" si="6"/>
        <v>761</v>
      </c>
      <c r="U55" s="274">
        <f t="shared" si="6"/>
        <v>542</v>
      </c>
      <c r="V55" s="274">
        <f t="shared" si="6"/>
        <v>198</v>
      </c>
      <c r="W55" s="274">
        <f t="shared" si="6"/>
        <v>66</v>
      </c>
      <c r="X55" s="274">
        <f t="shared" si="6"/>
        <v>0</v>
      </c>
      <c r="Y55" s="274">
        <f t="shared" si="6"/>
        <v>0</v>
      </c>
      <c r="Z55" s="274">
        <f t="shared" si="6"/>
        <v>0</v>
      </c>
      <c r="AA55" s="274">
        <f t="shared" si="6"/>
        <v>0</v>
      </c>
      <c r="AB55" s="274">
        <f t="shared" si="6"/>
        <v>0</v>
      </c>
      <c r="AC55" s="274">
        <f t="shared" si="6"/>
        <v>0</v>
      </c>
      <c r="AD55" s="274">
        <f t="shared" si="6"/>
        <v>6245.620000000001</v>
      </c>
    </row>
    <row r="56" spans="1:30" ht="19.5" customHeight="1">
      <c r="A56" s="195" t="s">
        <v>299</v>
      </c>
      <c r="B56" s="195"/>
      <c r="C56" s="195" t="s">
        <v>354</v>
      </c>
      <c r="D56" s="288">
        <f t="shared" si="1"/>
        <v>19</v>
      </c>
      <c r="E56" s="274">
        <v>17</v>
      </c>
      <c r="F56" s="274">
        <f t="shared" si="2"/>
        <v>2</v>
      </c>
      <c r="G56" s="274">
        <v>1</v>
      </c>
      <c r="H56" s="274">
        <v>0</v>
      </c>
      <c r="I56" s="274">
        <v>0</v>
      </c>
      <c r="J56" s="274">
        <v>1</v>
      </c>
      <c r="K56" s="274">
        <v>0</v>
      </c>
      <c r="M56" s="201"/>
      <c r="N56" s="201"/>
      <c r="O56" s="288"/>
      <c r="P56" s="274"/>
      <c r="Q56" s="274"/>
      <c r="R56" s="274"/>
      <c r="S56" s="274"/>
      <c r="T56" s="274"/>
      <c r="U56" s="274"/>
      <c r="V56" s="274"/>
      <c r="W56" s="274"/>
      <c r="X56" s="274"/>
      <c r="Y56" s="274"/>
      <c r="Z56" s="274"/>
      <c r="AA56" s="274"/>
      <c r="AB56" s="274"/>
      <c r="AC56" s="274"/>
      <c r="AD56" s="274"/>
    </row>
    <row r="57" spans="1:30" ht="19.5" customHeight="1">
      <c r="A57" s="195" t="s">
        <v>301</v>
      </c>
      <c r="B57" s="195"/>
      <c r="C57" s="195" t="s">
        <v>355</v>
      </c>
      <c r="D57" s="288">
        <f t="shared" si="1"/>
        <v>55</v>
      </c>
      <c r="E57" s="274">
        <v>49</v>
      </c>
      <c r="F57" s="274">
        <f t="shared" si="2"/>
        <v>6</v>
      </c>
      <c r="G57" s="274">
        <v>5</v>
      </c>
      <c r="H57" s="274">
        <v>0</v>
      </c>
      <c r="I57" s="274">
        <v>0</v>
      </c>
      <c r="J57" s="274">
        <v>1</v>
      </c>
      <c r="K57" s="274">
        <v>0</v>
      </c>
      <c r="M57" s="415" t="s">
        <v>207</v>
      </c>
      <c r="N57" s="416"/>
      <c r="O57" s="288">
        <f>SUM(O29:O42)</f>
        <v>308</v>
      </c>
      <c r="P57" s="274">
        <f aca="true" t="shared" si="7" ref="P57:AD57">SUM(P29:P42)</f>
        <v>1</v>
      </c>
      <c r="Q57" s="274">
        <f t="shared" si="7"/>
        <v>30</v>
      </c>
      <c r="R57" s="274">
        <f t="shared" si="7"/>
        <v>277</v>
      </c>
      <c r="S57" s="274">
        <f t="shared" si="7"/>
        <v>4</v>
      </c>
      <c r="T57" s="274">
        <f t="shared" si="7"/>
        <v>28</v>
      </c>
      <c r="U57" s="274">
        <f t="shared" si="7"/>
        <v>60</v>
      </c>
      <c r="V57" s="274">
        <f t="shared" si="7"/>
        <v>75</v>
      </c>
      <c r="W57" s="274">
        <f t="shared" si="7"/>
        <v>62</v>
      </c>
      <c r="X57" s="274">
        <f t="shared" si="7"/>
        <v>1</v>
      </c>
      <c r="Y57" s="274">
        <f t="shared" si="7"/>
        <v>7</v>
      </c>
      <c r="Z57" s="274">
        <f t="shared" si="7"/>
        <v>4</v>
      </c>
      <c r="AA57" s="274">
        <f t="shared" si="7"/>
        <v>32</v>
      </c>
      <c r="AB57" s="274">
        <f t="shared" si="7"/>
        <v>4</v>
      </c>
      <c r="AC57" s="274">
        <f t="shared" si="7"/>
        <v>0</v>
      </c>
      <c r="AD57" s="274">
        <f t="shared" si="7"/>
        <v>8617.82</v>
      </c>
    </row>
    <row r="58" spans="1:30" ht="19.5" customHeight="1">
      <c r="A58" s="195"/>
      <c r="B58" s="195"/>
      <c r="C58" s="195"/>
      <c r="D58" s="274"/>
      <c r="E58" s="274"/>
      <c r="F58" s="274"/>
      <c r="G58" s="274"/>
      <c r="H58" s="274"/>
      <c r="I58" s="274"/>
      <c r="J58" s="274"/>
      <c r="K58" s="274"/>
      <c r="M58" s="201"/>
      <c r="N58" s="201"/>
      <c r="O58" s="219"/>
      <c r="P58" s="201"/>
      <c r="Q58" s="201"/>
      <c r="R58" s="201"/>
      <c r="S58" s="201"/>
      <c r="T58" s="201"/>
      <c r="U58" s="201"/>
      <c r="V58" s="201"/>
      <c r="W58" s="201"/>
      <c r="X58" s="201"/>
      <c r="Y58" s="201"/>
      <c r="Z58" s="201"/>
      <c r="AA58" s="201"/>
      <c r="AB58" s="201"/>
      <c r="AC58" s="201"/>
      <c r="AD58" s="201"/>
    </row>
    <row r="59" spans="1:30" ht="19.5" customHeight="1">
      <c r="A59" s="197"/>
      <c r="B59" s="198"/>
      <c r="C59" s="198" t="s">
        <v>356</v>
      </c>
      <c r="D59" s="289">
        <f t="shared" si="1"/>
        <v>10</v>
      </c>
      <c r="E59" s="286">
        <v>10</v>
      </c>
      <c r="F59" s="286">
        <f t="shared" si="2"/>
        <v>0</v>
      </c>
      <c r="G59" s="286">
        <v>0</v>
      </c>
      <c r="H59" s="286">
        <v>0</v>
      </c>
      <c r="I59" s="286">
        <v>0</v>
      </c>
      <c r="J59" s="286">
        <v>0</v>
      </c>
      <c r="K59" s="286">
        <v>0</v>
      </c>
      <c r="M59" s="418" t="s">
        <v>357</v>
      </c>
      <c r="N59" s="418"/>
      <c r="O59" s="224"/>
      <c r="P59" s="200"/>
      <c r="Q59" s="200"/>
      <c r="R59" s="197"/>
      <c r="S59" s="200"/>
      <c r="T59" s="200"/>
      <c r="U59" s="200"/>
      <c r="V59" s="200"/>
      <c r="W59" s="200"/>
      <c r="X59" s="200"/>
      <c r="Y59" s="200"/>
      <c r="Z59" s="200"/>
      <c r="AA59" s="200"/>
      <c r="AB59" s="200"/>
      <c r="AC59" s="200"/>
      <c r="AD59" s="200"/>
    </row>
    <row r="60" spans="1:13" ht="19.5" customHeight="1">
      <c r="A60" s="170" t="s">
        <v>317</v>
      </c>
      <c r="M60" s="170" t="s">
        <v>371</v>
      </c>
    </row>
    <row r="61" spans="13:14" ht="15" customHeight="1">
      <c r="M61" s="170" t="s">
        <v>372</v>
      </c>
      <c r="N61" s="201"/>
    </row>
    <row r="62" ht="15" customHeight="1">
      <c r="M62" s="170" t="s">
        <v>132</v>
      </c>
    </row>
    <row r="63" ht="15" customHeight="1"/>
    <row r="64" ht="15" customHeight="1"/>
  </sheetData>
  <sheetProtection/>
  <mergeCells count="34">
    <mergeCell ref="M57:N57"/>
    <mergeCell ref="M59:N59"/>
    <mergeCell ref="M16:N16"/>
    <mergeCell ref="M18:N18"/>
    <mergeCell ref="M20:N20"/>
    <mergeCell ref="M46:N46"/>
    <mergeCell ref="M49:N49"/>
    <mergeCell ref="M51:N51"/>
    <mergeCell ref="M13:N13"/>
    <mergeCell ref="M14:N14"/>
    <mergeCell ref="M53:N53"/>
    <mergeCell ref="M55:N55"/>
    <mergeCell ref="A9:C9"/>
    <mergeCell ref="M10:N10"/>
    <mergeCell ref="M11:N11"/>
    <mergeCell ref="M12:N12"/>
    <mergeCell ref="F6:K6"/>
    <mergeCell ref="M6:N8"/>
    <mergeCell ref="F7:F8"/>
    <mergeCell ref="G7:G8"/>
    <mergeCell ref="H7:H8"/>
    <mergeCell ref="I7:I8"/>
    <mergeCell ref="J7:J8"/>
    <mergeCell ref="K7:K8"/>
    <mergeCell ref="P6:P8"/>
    <mergeCell ref="Q6:Q8"/>
    <mergeCell ref="R6:AC6"/>
    <mergeCell ref="AD6:AD8"/>
    <mergeCell ref="R7:R8"/>
    <mergeCell ref="A2:K2"/>
    <mergeCell ref="M2:AD2"/>
    <mergeCell ref="M3:AD3"/>
    <mergeCell ref="A4:K4"/>
    <mergeCell ref="A6:C8"/>
  </mergeCells>
  <printOptions/>
  <pageMargins left="1.4960629921259843" right="0.9055118110236221" top="0.5118110236220472" bottom="0.5118110236220472" header="0.5118110236220472" footer="0.5118110236220472"/>
  <pageSetup fitToHeight="1" fitToWidth="1" horizontalDpi="600" verticalDpi="600" orientation="landscape" paperSize="8" scale="60" r:id="rId1"/>
</worksheet>
</file>

<file path=xl/worksheets/sheet5.xml><?xml version="1.0" encoding="utf-8"?>
<worksheet xmlns="http://schemas.openxmlformats.org/spreadsheetml/2006/main" xmlns:r="http://schemas.openxmlformats.org/officeDocument/2006/relationships">
  <sheetPr>
    <pageSetUpPr fitToPage="1"/>
  </sheetPr>
  <dimension ref="A1:R61"/>
  <sheetViews>
    <sheetView zoomScalePageLayoutView="0" workbookViewId="0" topLeftCell="Q1">
      <selection activeCell="R1" sqref="R1"/>
    </sheetView>
  </sheetViews>
  <sheetFormatPr defaultColWidth="10.59765625" defaultRowHeight="15"/>
  <cols>
    <col min="1" max="1" width="9.59765625" style="170" customWidth="1"/>
    <col min="2" max="2" width="1.59765625" style="170" customWidth="1"/>
    <col min="3" max="3" width="12.59765625" style="170" customWidth="1"/>
    <col min="4" max="8" width="11.59765625" style="170" customWidth="1"/>
    <col min="9" max="9" width="12.59765625" style="170" customWidth="1"/>
    <col min="10" max="10" width="12.5" style="170" customWidth="1"/>
    <col min="11" max="17" width="11.59765625" style="170" customWidth="1"/>
    <col min="18" max="18" width="14.59765625" style="170" customWidth="1"/>
    <col min="19" max="16384" width="10.59765625" style="170" customWidth="1"/>
  </cols>
  <sheetData>
    <row r="1" spans="1:18" s="182" customFormat="1" ht="19.5" customHeight="1">
      <c r="A1" s="181" t="s">
        <v>373</v>
      </c>
      <c r="R1" s="183" t="s">
        <v>374</v>
      </c>
    </row>
    <row r="2" spans="1:18" ht="19.5" customHeight="1">
      <c r="A2" s="410" t="s">
        <v>385</v>
      </c>
      <c r="B2" s="410"/>
      <c r="C2" s="410"/>
      <c r="D2" s="410"/>
      <c r="E2" s="410"/>
      <c r="F2" s="410"/>
      <c r="G2" s="410"/>
      <c r="H2" s="410"/>
      <c r="I2" s="410"/>
      <c r="J2" s="410"/>
      <c r="K2" s="410"/>
      <c r="L2" s="410"/>
      <c r="M2" s="410"/>
      <c r="N2" s="410"/>
      <c r="O2" s="410"/>
      <c r="P2" s="410"/>
      <c r="Q2" s="410"/>
      <c r="R2" s="410"/>
    </row>
    <row r="3" spans="2:18" ht="19.5" customHeight="1">
      <c r="B3" s="225"/>
      <c r="C3" s="225"/>
      <c r="D3" s="225"/>
      <c r="E3" s="225"/>
      <c r="F3" s="225"/>
      <c r="G3" s="225"/>
      <c r="H3" s="225" t="s">
        <v>92</v>
      </c>
      <c r="I3" s="225"/>
      <c r="J3" s="225"/>
      <c r="K3" s="225"/>
      <c r="L3" s="225"/>
      <c r="M3" s="225"/>
      <c r="N3" s="225"/>
      <c r="O3" s="225"/>
      <c r="P3" s="225"/>
      <c r="Q3" s="225"/>
      <c r="R3" s="225"/>
    </row>
    <row r="4" ht="18" customHeight="1" thickBot="1">
      <c r="Q4" s="221" t="s">
        <v>375</v>
      </c>
    </row>
    <row r="5" spans="1:18" ht="14.25">
      <c r="A5" s="411" t="s">
        <v>376</v>
      </c>
      <c r="B5" s="411"/>
      <c r="C5" s="386"/>
      <c r="D5" s="164"/>
      <c r="E5" s="422" t="s">
        <v>386</v>
      </c>
      <c r="F5" s="422" t="s">
        <v>387</v>
      </c>
      <c r="G5" s="423" t="s">
        <v>93</v>
      </c>
      <c r="H5" s="393"/>
      <c r="I5" s="393"/>
      <c r="J5" s="393"/>
      <c r="K5" s="393"/>
      <c r="L5" s="393"/>
      <c r="M5" s="393"/>
      <c r="N5" s="393"/>
      <c r="O5" s="393"/>
      <c r="P5" s="393"/>
      <c r="Q5" s="424"/>
      <c r="R5" s="431" t="s">
        <v>388</v>
      </c>
    </row>
    <row r="6" spans="1:18" ht="14.25">
      <c r="A6" s="387"/>
      <c r="B6" s="387"/>
      <c r="C6" s="388"/>
      <c r="D6" s="163" t="s">
        <v>377</v>
      </c>
      <c r="E6" s="372"/>
      <c r="F6" s="372"/>
      <c r="G6" s="421" t="s">
        <v>178</v>
      </c>
      <c r="H6" s="420" t="s">
        <v>389</v>
      </c>
      <c r="I6" s="421" t="s">
        <v>378</v>
      </c>
      <c r="J6" s="421" t="s">
        <v>379</v>
      </c>
      <c r="K6" s="421" t="s">
        <v>380</v>
      </c>
      <c r="L6" s="421" t="s">
        <v>381</v>
      </c>
      <c r="M6" s="421" t="s">
        <v>382</v>
      </c>
      <c r="N6" s="421" t="s">
        <v>383</v>
      </c>
      <c r="O6" s="421" t="s">
        <v>337</v>
      </c>
      <c r="P6" s="421" t="s">
        <v>198</v>
      </c>
      <c r="Q6" s="432" t="s">
        <v>199</v>
      </c>
      <c r="R6" s="408"/>
    </row>
    <row r="7" spans="1:18" ht="14.25">
      <c r="A7" s="389"/>
      <c r="B7" s="389"/>
      <c r="C7" s="390"/>
      <c r="D7" s="163"/>
      <c r="E7" s="372"/>
      <c r="F7" s="372"/>
      <c r="G7" s="375"/>
      <c r="H7" s="372"/>
      <c r="I7" s="375"/>
      <c r="J7" s="375"/>
      <c r="K7" s="375"/>
      <c r="L7" s="375"/>
      <c r="M7" s="375"/>
      <c r="N7" s="375"/>
      <c r="O7" s="375"/>
      <c r="P7" s="375"/>
      <c r="Q7" s="433"/>
      <c r="R7" s="408"/>
    </row>
    <row r="8" spans="1:18" ht="14.25" customHeight="1">
      <c r="A8" s="429"/>
      <c r="B8" s="429"/>
      <c r="C8" s="430"/>
      <c r="D8" s="226"/>
      <c r="E8" s="227"/>
      <c r="F8" s="227"/>
      <c r="G8" s="227"/>
      <c r="H8" s="227"/>
      <c r="I8" s="227"/>
      <c r="J8" s="227"/>
      <c r="K8" s="227"/>
      <c r="L8" s="227"/>
      <c r="M8" s="227"/>
      <c r="N8" s="227"/>
      <c r="O8" s="227"/>
      <c r="P8" s="227"/>
      <c r="Q8" s="227"/>
      <c r="R8" s="213" t="s">
        <v>94</v>
      </c>
    </row>
    <row r="9" spans="1:18" s="169" customFormat="1" ht="14.25" customHeight="1">
      <c r="A9" s="427" t="s">
        <v>390</v>
      </c>
      <c r="B9" s="427"/>
      <c r="C9" s="428"/>
      <c r="D9" s="299">
        <v>3568</v>
      </c>
      <c r="E9" s="299">
        <f>SUM(E11:E59)</f>
        <v>23</v>
      </c>
      <c r="F9" s="299">
        <v>1574</v>
      </c>
      <c r="G9" s="299">
        <v>1971</v>
      </c>
      <c r="H9" s="299">
        <f>SUM(H11:H59)</f>
        <v>131</v>
      </c>
      <c r="I9" s="299">
        <v>789</v>
      </c>
      <c r="J9" s="299">
        <v>602</v>
      </c>
      <c r="K9" s="299">
        <f aca="true" t="shared" si="0" ref="K9:Q9">SUM(K11:K59)</f>
        <v>273</v>
      </c>
      <c r="L9" s="299">
        <f t="shared" si="0"/>
        <v>128</v>
      </c>
      <c r="M9" s="299">
        <f t="shared" si="0"/>
        <v>1</v>
      </c>
      <c r="N9" s="299">
        <f t="shared" si="0"/>
        <v>7</v>
      </c>
      <c r="O9" s="299">
        <f t="shared" si="0"/>
        <v>4</v>
      </c>
      <c r="P9" s="299">
        <f t="shared" si="0"/>
        <v>32</v>
      </c>
      <c r="Q9" s="299">
        <f t="shared" si="0"/>
        <v>4</v>
      </c>
      <c r="R9" s="299">
        <v>14863</v>
      </c>
    </row>
    <row r="10" spans="1:18" ht="14.25" customHeight="1">
      <c r="A10" s="425"/>
      <c r="B10" s="425"/>
      <c r="C10" s="426"/>
      <c r="D10" s="272"/>
      <c r="E10" s="272"/>
      <c r="F10" s="272"/>
      <c r="G10" s="272"/>
      <c r="H10" s="272"/>
      <c r="I10" s="272"/>
      <c r="J10" s="272"/>
      <c r="K10" s="272"/>
      <c r="L10" s="272"/>
      <c r="M10" s="272"/>
      <c r="N10" s="272"/>
      <c r="O10" s="272"/>
      <c r="P10" s="272"/>
      <c r="Q10" s="272"/>
      <c r="R10" s="272"/>
    </row>
    <row r="11" spans="1:18" ht="14.25" customHeight="1">
      <c r="A11" s="220" t="s">
        <v>391</v>
      </c>
      <c r="B11" s="220"/>
      <c r="C11" s="220" t="s">
        <v>253</v>
      </c>
      <c r="D11" s="295">
        <f>SUM(E11:G11)</f>
        <v>110</v>
      </c>
      <c r="E11" s="274">
        <v>2</v>
      </c>
      <c r="F11" s="272">
        <v>37</v>
      </c>
      <c r="G11" s="272">
        <f>SUM(H11:Q11)</f>
        <v>71</v>
      </c>
      <c r="H11" s="272">
        <v>5</v>
      </c>
      <c r="I11" s="272">
        <v>42</v>
      </c>
      <c r="J11" s="272">
        <v>8</v>
      </c>
      <c r="K11" s="274">
        <v>2</v>
      </c>
      <c r="L11" s="274">
        <v>14</v>
      </c>
      <c r="M11" s="274" t="s">
        <v>40</v>
      </c>
      <c r="N11" s="274" t="s">
        <v>40</v>
      </c>
      <c r="O11" s="274" t="s">
        <v>40</v>
      </c>
      <c r="P11" s="274" t="s">
        <v>40</v>
      </c>
      <c r="Q11" s="274" t="s">
        <v>40</v>
      </c>
      <c r="R11" s="272">
        <v>335.41</v>
      </c>
    </row>
    <row r="12" spans="1:18" ht="14.25" customHeight="1">
      <c r="A12" s="201"/>
      <c r="B12" s="201"/>
      <c r="C12" s="220" t="s">
        <v>254</v>
      </c>
      <c r="D12" s="295">
        <f aca="true" t="shared" si="1" ref="D12:D59">SUM(E12:G12)</f>
        <v>68</v>
      </c>
      <c r="E12" s="274" t="s">
        <v>40</v>
      </c>
      <c r="F12" s="272">
        <v>28</v>
      </c>
      <c r="G12" s="272">
        <f aca="true" t="shared" si="2" ref="G12:G59">SUM(H12:Q12)</f>
        <v>40</v>
      </c>
      <c r="H12" s="272">
        <v>8</v>
      </c>
      <c r="I12" s="272">
        <v>26</v>
      </c>
      <c r="J12" s="272">
        <v>6</v>
      </c>
      <c r="K12" s="274" t="s">
        <v>40</v>
      </c>
      <c r="L12" s="274" t="s">
        <v>40</v>
      </c>
      <c r="M12" s="274" t="s">
        <v>40</v>
      </c>
      <c r="N12" s="274" t="s">
        <v>40</v>
      </c>
      <c r="O12" s="274" t="s">
        <v>40</v>
      </c>
      <c r="P12" s="274" t="s">
        <v>40</v>
      </c>
      <c r="Q12" s="274" t="s">
        <v>40</v>
      </c>
      <c r="R12" s="272">
        <v>66.67</v>
      </c>
    </row>
    <row r="13" spans="1:18" ht="14.25" customHeight="1">
      <c r="A13" s="201"/>
      <c r="B13" s="201"/>
      <c r="C13" s="220" t="s">
        <v>255</v>
      </c>
      <c r="D13" s="295">
        <f t="shared" si="1"/>
        <v>114</v>
      </c>
      <c r="E13" s="274" t="s">
        <v>40</v>
      </c>
      <c r="F13" s="272">
        <v>24</v>
      </c>
      <c r="G13" s="272">
        <f t="shared" si="2"/>
        <v>90</v>
      </c>
      <c r="H13" s="274">
        <v>2</v>
      </c>
      <c r="I13" s="272">
        <v>31</v>
      </c>
      <c r="J13" s="272">
        <v>55</v>
      </c>
      <c r="K13" s="274">
        <v>2</v>
      </c>
      <c r="L13" s="274" t="s">
        <v>40</v>
      </c>
      <c r="M13" s="274" t="s">
        <v>40</v>
      </c>
      <c r="N13" s="274" t="s">
        <v>40</v>
      </c>
      <c r="O13" s="274" t="s">
        <v>40</v>
      </c>
      <c r="P13" s="274" t="s">
        <v>40</v>
      </c>
      <c r="Q13" s="274" t="s">
        <v>40</v>
      </c>
      <c r="R13" s="272">
        <v>320.93</v>
      </c>
    </row>
    <row r="14" spans="1:18" ht="14.25" customHeight="1">
      <c r="A14" s="220"/>
      <c r="B14" s="220"/>
      <c r="C14" s="220" t="s">
        <v>256</v>
      </c>
      <c r="D14" s="295">
        <f t="shared" si="1"/>
        <v>21</v>
      </c>
      <c r="E14" s="274" t="s">
        <v>40</v>
      </c>
      <c r="F14" s="272">
        <v>18</v>
      </c>
      <c r="G14" s="272">
        <f t="shared" si="2"/>
        <v>3</v>
      </c>
      <c r="H14" s="274" t="s">
        <v>40</v>
      </c>
      <c r="I14" s="274">
        <v>2</v>
      </c>
      <c r="J14" s="274">
        <v>1</v>
      </c>
      <c r="K14" s="274" t="s">
        <v>40</v>
      </c>
      <c r="L14" s="274" t="s">
        <v>40</v>
      </c>
      <c r="M14" s="274" t="s">
        <v>40</v>
      </c>
      <c r="N14" s="274" t="s">
        <v>40</v>
      </c>
      <c r="O14" s="274" t="s">
        <v>40</v>
      </c>
      <c r="P14" s="274" t="s">
        <v>40</v>
      </c>
      <c r="Q14" s="274" t="s">
        <v>40</v>
      </c>
      <c r="R14" s="274">
        <v>9.64</v>
      </c>
    </row>
    <row r="15" spans="1:18" ht="14.25" customHeight="1">
      <c r="A15" s="220"/>
      <c r="B15" s="220"/>
      <c r="C15" s="220" t="s">
        <v>257</v>
      </c>
      <c r="D15" s="295">
        <f t="shared" si="1"/>
        <v>31</v>
      </c>
      <c r="E15" s="274" t="s">
        <v>40</v>
      </c>
      <c r="F15" s="272">
        <v>20</v>
      </c>
      <c r="G15" s="272">
        <f t="shared" si="2"/>
        <v>11</v>
      </c>
      <c r="H15" s="274" t="s">
        <v>40</v>
      </c>
      <c r="I15" s="274">
        <v>6</v>
      </c>
      <c r="J15" s="272">
        <v>5</v>
      </c>
      <c r="K15" s="274" t="s">
        <v>40</v>
      </c>
      <c r="L15" s="274" t="s">
        <v>40</v>
      </c>
      <c r="M15" s="274" t="s">
        <v>40</v>
      </c>
      <c r="N15" s="274" t="s">
        <v>40</v>
      </c>
      <c r="O15" s="274" t="s">
        <v>40</v>
      </c>
      <c r="P15" s="274" t="s">
        <v>40</v>
      </c>
      <c r="Q15" s="274" t="s">
        <v>40</v>
      </c>
      <c r="R15" s="272">
        <v>30.35</v>
      </c>
    </row>
    <row r="16" spans="1:18" ht="14.25" customHeight="1">
      <c r="A16" s="201"/>
      <c r="B16" s="201"/>
      <c r="C16" s="220"/>
      <c r="D16" s="272"/>
      <c r="E16" s="272"/>
      <c r="F16" s="272"/>
      <c r="G16" s="272"/>
      <c r="H16" s="296"/>
      <c r="I16" s="296"/>
      <c r="J16" s="296"/>
      <c r="K16" s="296"/>
      <c r="L16" s="296"/>
      <c r="M16" s="274"/>
      <c r="N16" s="274"/>
      <c r="O16" s="274"/>
      <c r="P16" s="274"/>
      <c r="Q16" s="274"/>
      <c r="R16" s="296"/>
    </row>
    <row r="17" spans="1:18" ht="14.25" customHeight="1">
      <c r="A17" s="201"/>
      <c r="B17" s="201"/>
      <c r="C17" s="220" t="s">
        <v>258</v>
      </c>
      <c r="D17" s="295">
        <f t="shared" si="1"/>
        <v>89</v>
      </c>
      <c r="E17" s="274" t="s">
        <v>40</v>
      </c>
      <c r="F17" s="272">
        <v>49</v>
      </c>
      <c r="G17" s="272">
        <f t="shared" si="2"/>
        <v>40</v>
      </c>
      <c r="H17" s="274" t="s">
        <v>40</v>
      </c>
      <c r="I17" s="272">
        <v>33</v>
      </c>
      <c r="J17" s="272">
        <v>6</v>
      </c>
      <c r="K17" s="274">
        <v>1</v>
      </c>
      <c r="L17" s="274" t="s">
        <v>40</v>
      </c>
      <c r="M17" s="274" t="s">
        <v>40</v>
      </c>
      <c r="N17" s="274" t="s">
        <v>40</v>
      </c>
      <c r="O17" s="274" t="s">
        <v>40</v>
      </c>
      <c r="P17" s="274" t="s">
        <v>40</v>
      </c>
      <c r="Q17" s="274" t="s">
        <v>40</v>
      </c>
      <c r="R17" s="272">
        <v>103.62</v>
      </c>
    </row>
    <row r="18" spans="1:18" ht="14.25" customHeight="1">
      <c r="A18" s="220"/>
      <c r="B18" s="220"/>
      <c r="C18" s="220" t="s">
        <v>259</v>
      </c>
      <c r="D18" s="295">
        <f t="shared" si="1"/>
        <v>126</v>
      </c>
      <c r="E18" s="274" t="s">
        <v>40</v>
      </c>
      <c r="F18" s="272">
        <v>58</v>
      </c>
      <c r="G18" s="272">
        <f t="shared" si="2"/>
        <v>68</v>
      </c>
      <c r="H18" s="274">
        <v>3</v>
      </c>
      <c r="I18" s="272">
        <v>40</v>
      </c>
      <c r="J18" s="272">
        <v>25</v>
      </c>
      <c r="K18" s="274" t="s">
        <v>40</v>
      </c>
      <c r="L18" s="274" t="s">
        <v>40</v>
      </c>
      <c r="M18" s="274" t="s">
        <v>40</v>
      </c>
      <c r="N18" s="274" t="s">
        <v>40</v>
      </c>
      <c r="O18" s="274" t="s">
        <v>40</v>
      </c>
      <c r="P18" s="274" t="s">
        <v>40</v>
      </c>
      <c r="Q18" s="274" t="s">
        <v>40</v>
      </c>
      <c r="R18" s="272">
        <v>179.32</v>
      </c>
    </row>
    <row r="19" spans="1:18" ht="14.25" customHeight="1">
      <c r="A19" s="201"/>
      <c r="B19" s="201"/>
      <c r="C19" s="220" t="s">
        <v>260</v>
      </c>
      <c r="D19" s="295">
        <f t="shared" si="1"/>
        <v>114</v>
      </c>
      <c r="E19" s="274" t="s">
        <v>40</v>
      </c>
      <c r="F19" s="272">
        <v>55</v>
      </c>
      <c r="G19" s="272">
        <f t="shared" si="2"/>
        <v>59</v>
      </c>
      <c r="H19" s="274">
        <v>1</v>
      </c>
      <c r="I19" s="272">
        <v>36</v>
      </c>
      <c r="J19" s="272">
        <v>12</v>
      </c>
      <c r="K19" s="274">
        <v>7</v>
      </c>
      <c r="L19" s="274">
        <v>3</v>
      </c>
      <c r="M19" s="274" t="s">
        <v>40</v>
      </c>
      <c r="N19" s="274" t="s">
        <v>40</v>
      </c>
      <c r="O19" s="274" t="s">
        <v>40</v>
      </c>
      <c r="P19" s="274" t="s">
        <v>40</v>
      </c>
      <c r="Q19" s="274" t="s">
        <v>40</v>
      </c>
      <c r="R19" s="272">
        <v>209.88</v>
      </c>
    </row>
    <row r="20" spans="1:18" ht="14.25" customHeight="1">
      <c r="A20" s="220" t="s">
        <v>392</v>
      </c>
      <c r="B20" s="220"/>
      <c r="C20" s="220" t="s">
        <v>262</v>
      </c>
      <c r="D20" s="295">
        <f t="shared" si="1"/>
        <v>107</v>
      </c>
      <c r="E20" s="274">
        <v>5</v>
      </c>
      <c r="F20" s="272">
        <v>63</v>
      </c>
      <c r="G20" s="272">
        <f t="shared" si="2"/>
        <v>39</v>
      </c>
      <c r="H20" s="272">
        <v>6</v>
      </c>
      <c r="I20" s="272">
        <v>29</v>
      </c>
      <c r="J20" s="274">
        <v>3</v>
      </c>
      <c r="K20" s="274">
        <v>1</v>
      </c>
      <c r="L20" s="274" t="s">
        <v>40</v>
      </c>
      <c r="M20" s="274" t="s">
        <v>40</v>
      </c>
      <c r="N20" s="274" t="s">
        <v>40</v>
      </c>
      <c r="O20" s="274" t="s">
        <v>40</v>
      </c>
      <c r="P20" s="274" t="s">
        <v>40</v>
      </c>
      <c r="Q20" s="274" t="s">
        <v>40</v>
      </c>
      <c r="R20" s="272">
        <v>65.93</v>
      </c>
    </row>
    <row r="21" spans="1:18" ht="14.25" customHeight="1">
      <c r="A21" s="201"/>
      <c r="B21" s="201"/>
      <c r="C21" s="207" t="s">
        <v>393</v>
      </c>
      <c r="D21" s="295">
        <f t="shared" si="1"/>
        <v>34</v>
      </c>
      <c r="E21" s="274">
        <v>1</v>
      </c>
      <c r="F21" s="272">
        <v>10</v>
      </c>
      <c r="G21" s="272">
        <f t="shared" si="2"/>
        <v>23</v>
      </c>
      <c r="H21" s="272">
        <v>3</v>
      </c>
      <c r="I21" s="272">
        <v>18</v>
      </c>
      <c r="J21" s="272">
        <v>2</v>
      </c>
      <c r="K21" s="274" t="s">
        <v>40</v>
      </c>
      <c r="L21" s="274" t="s">
        <v>40</v>
      </c>
      <c r="M21" s="274" t="s">
        <v>40</v>
      </c>
      <c r="N21" s="274" t="s">
        <v>40</v>
      </c>
      <c r="O21" s="274" t="s">
        <v>40</v>
      </c>
      <c r="P21" s="274" t="s">
        <v>40</v>
      </c>
      <c r="Q21" s="274" t="s">
        <v>40</v>
      </c>
      <c r="R21" s="272">
        <v>37.77</v>
      </c>
    </row>
    <row r="22" spans="1:18" ht="14.25" customHeight="1">
      <c r="A22" s="201"/>
      <c r="B22" s="201"/>
      <c r="C22" s="220"/>
      <c r="D22" s="272"/>
      <c r="E22" s="272"/>
      <c r="F22" s="272"/>
      <c r="G22" s="272"/>
      <c r="H22" s="296"/>
      <c r="I22" s="296"/>
      <c r="J22" s="296"/>
      <c r="K22" s="296"/>
      <c r="L22" s="296"/>
      <c r="M22" s="274"/>
      <c r="N22" s="274"/>
      <c r="O22" s="274"/>
      <c r="P22" s="274"/>
      <c r="Q22" s="274"/>
      <c r="R22" s="296"/>
    </row>
    <row r="23" spans="1:18" ht="14.25" customHeight="1">
      <c r="A23" s="201"/>
      <c r="B23" s="201"/>
      <c r="C23" s="220" t="s">
        <v>263</v>
      </c>
      <c r="D23" s="295">
        <f t="shared" si="1"/>
        <v>36</v>
      </c>
      <c r="E23" s="274" t="s">
        <v>40</v>
      </c>
      <c r="F23" s="272">
        <v>13</v>
      </c>
      <c r="G23" s="272">
        <f t="shared" si="2"/>
        <v>23</v>
      </c>
      <c r="H23" s="272">
        <v>5</v>
      </c>
      <c r="I23" s="272">
        <v>9</v>
      </c>
      <c r="J23" s="274">
        <v>2</v>
      </c>
      <c r="K23" s="274">
        <v>3</v>
      </c>
      <c r="L23" s="274">
        <v>4</v>
      </c>
      <c r="M23" s="274" t="s">
        <v>40</v>
      </c>
      <c r="N23" s="274" t="s">
        <v>40</v>
      </c>
      <c r="O23" s="274" t="s">
        <v>40</v>
      </c>
      <c r="P23" s="274" t="s">
        <v>40</v>
      </c>
      <c r="Q23" s="274" t="s">
        <v>40</v>
      </c>
      <c r="R23" s="272">
        <v>104.75</v>
      </c>
    </row>
    <row r="24" spans="1:18" ht="14.25" customHeight="1">
      <c r="A24" s="220" t="s">
        <v>264</v>
      </c>
      <c r="B24" s="220"/>
      <c r="C24" s="220" t="s">
        <v>265</v>
      </c>
      <c r="D24" s="295">
        <f t="shared" si="1"/>
        <v>207</v>
      </c>
      <c r="E24" s="274">
        <v>6</v>
      </c>
      <c r="F24" s="272">
        <v>67</v>
      </c>
      <c r="G24" s="272">
        <f t="shared" si="2"/>
        <v>134</v>
      </c>
      <c r="H24" s="272">
        <v>14</v>
      </c>
      <c r="I24" s="272">
        <v>51</v>
      </c>
      <c r="J24" s="272">
        <v>38</v>
      </c>
      <c r="K24" s="272">
        <v>8</v>
      </c>
      <c r="L24" s="272">
        <v>20</v>
      </c>
      <c r="M24" s="274" t="s">
        <v>40</v>
      </c>
      <c r="N24" s="274" t="s">
        <v>40</v>
      </c>
      <c r="O24" s="274" t="s">
        <v>40</v>
      </c>
      <c r="P24" s="274">
        <v>2</v>
      </c>
      <c r="Q24" s="274">
        <v>1</v>
      </c>
      <c r="R24" s="272">
        <v>1404.29</v>
      </c>
    </row>
    <row r="25" spans="1:18" ht="14.25" customHeight="1">
      <c r="A25" s="201"/>
      <c r="B25" s="201"/>
      <c r="C25" s="207" t="s">
        <v>95</v>
      </c>
      <c r="D25" s="295">
        <f t="shared" si="1"/>
        <v>42</v>
      </c>
      <c r="E25" s="274" t="s">
        <v>40</v>
      </c>
      <c r="F25" s="272">
        <v>18</v>
      </c>
      <c r="G25" s="272">
        <f t="shared" si="2"/>
        <v>24</v>
      </c>
      <c r="H25" s="274">
        <v>4</v>
      </c>
      <c r="I25" s="272">
        <v>5</v>
      </c>
      <c r="J25" s="272">
        <v>6</v>
      </c>
      <c r="K25" s="274">
        <v>2</v>
      </c>
      <c r="L25" s="272">
        <v>1</v>
      </c>
      <c r="M25" s="274" t="s">
        <v>40</v>
      </c>
      <c r="N25" s="274" t="s">
        <v>40</v>
      </c>
      <c r="O25" s="274" t="s">
        <v>40</v>
      </c>
      <c r="P25" s="274">
        <v>6</v>
      </c>
      <c r="Q25" s="274" t="s">
        <v>40</v>
      </c>
      <c r="R25" s="272">
        <v>898.68</v>
      </c>
    </row>
    <row r="26" spans="1:18" ht="14.25" customHeight="1">
      <c r="A26" s="220"/>
      <c r="B26" s="220"/>
      <c r="C26" s="220" t="s">
        <v>266</v>
      </c>
      <c r="D26" s="295">
        <f t="shared" si="1"/>
        <v>113</v>
      </c>
      <c r="E26" s="274" t="s">
        <v>40</v>
      </c>
      <c r="F26" s="272">
        <v>23</v>
      </c>
      <c r="G26" s="272">
        <f t="shared" si="2"/>
        <v>90</v>
      </c>
      <c r="H26" s="274">
        <v>4</v>
      </c>
      <c r="I26" s="272">
        <v>30</v>
      </c>
      <c r="J26" s="272">
        <v>29</v>
      </c>
      <c r="K26" s="272">
        <v>4</v>
      </c>
      <c r="L26" s="272">
        <v>3</v>
      </c>
      <c r="M26" s="274" t="s">
        <v>40</v>
      </c>
      <c r="N26" s="274" t="s">
        <v>40</v>
      </c>
      <c r="O26" s="274" t="s">
        <v>40</v>
      </c>
      <c r="P26" s="274">
        <v>20</v>
      </c>
      <c r="Q26" s="274" t="s">
        <v>40</v>
      </c>
      <c r="R26" s="272">
        <v>3329.46</v>
      </c>
    </row>
    <row r="27" spans="1:18" ht="14.25" customHeight="1">
      <c r="A27" s="201"/>
      <c r="B27" s="201"/>
      <c r="C27" s="220" t="s">
        <v>267</v>
      </c>
      <c r="D27" s="295">
        <f t="shared" si="1"/>
        <v>176</v>
      </c>
      <c r="E27" s="274" t="s">
        <v>40</v>
      </c>
      <c r="F27" s="272">
        <v>98</v>
      </c>
      <c r="G27" s="272">
        <f t="shared" si="2"/>
        <v>78</v>
      </c>
      <c r="H27" s="272">
        <v>7</v>
      </c>
      <c r="I27" s="272">
        <v>28</v>
      </c>
      <c r="J27" s="272">
        <v>40</v>
      </c>
      <c r="K27" s="274">
        <v>1</v>
      </c>
      <c r="L27" s="274">
        <v>2</v>
      </c>
      <c r="M27" s="274" t="s">
        <v>40</v>
      </c>
      <c r="N27" s="274" t="s">
        <v>40</v>
      </c>
      <c r="O27" s="274" t="s">
        <v>40</v>
      </c>
      <c r="P27" s="274" t="s">
        <v>40</v>
      </c>
      <c r="Q27" s="274" t="s">
        <v>40</v>
      </c>
      <c r="R27" s="272">
        <v>267.91</v>
      </c>
    </row>
    <row r="28" spans="1:18" ht="14.25" customHeight="1">
      <c r="A28" s="201"/>
      <c r="B28" s="201"/>
      <c r="C28" s="220"/>
      <c r="D28" s="272"/>
      <c r="E28" s="272"/>
      <c r="F28" s="272"/>
      <c r="G28" s="272"/>
      <c r="H28" s="296"/>
      <c r="I28" s="296"/>
      <c r="J28" s="296"/>
      <c r="K28" s="296"/>
      <c r="L28" s="296"/>
      <c r="M28" s="274"/>
      <c r="N28" s="274"/>
      <c r="O28" s="274"/>
      <c r="P28" s="274"/>
      <c r="Q28" s="274"/>
      <c r="R28" s="296"/>
    </row>
    <row r="29" spans="1:18" ht="14.25" customHeight="1">
      <c r="A29" s="220" t="s">
        <v>96</v>
      </c>
      <c r="B29" s="220"/>
      <c r="C29" s="220" t="s">
        <v>269</v>
      </c>
      <c r="D29" s="295">
        <f t="shared" si="1"/>
        <v>49</v>
      </c>
      <c r="E29" s="274" t="s">
        <v>40</v>
      </c>
      <c r="F29" s="272">
        <v>13</v>
      </c>
      <c r="G29" s="272">
        <f t="shared" si="2"/>
        <v>36</v>
      </c>
      <c r="H29" s="272">
        <v>3</v>
      </c>
      <c r="I29" s="272">
        <v>13</v>
      </c>
      <c r="J29" s="272">
        <v>14</v>
      </c>
      <c r="K29" s="274">
        <v>1</v>
      </c>
      <c r="L29" s="272">
        <v>5</v>
      </c>
      <c r="M29" s="274" t="s">
        <v>40</v>
      </c>
      <c r="N29" s="274" t="s">
        <v>40</v>
      </c>
      <c r="O29" s="274" t="s">
        <v>40</v>
      </c>
      <c r="P29" s="274" t="s">
        <v>40</v>
      </c>
      <c r="Q29" s="274" t="s">
        <v>40</v>
      </c>
      <c r="R29" s="272">
        <v>164.83</v>
      </c>
    </row>
    <row r="30" spans="1:18" ht="14.25" customHeight="1">
      <c r="A30" s="201"/>
      <c r="B30" s="201"/>
      <c r="C30" s="220" t="s">
        <v>270</v>
      </c>
      <c r="D30" s="295">
        <f t="shared" si="1"/>
        <v>46</v>
      </c>
      <c r="E30" s="274" t="s">
        <v>40</v>
      </c>
      <c r="F30" s="272">
        <v>10</v>
      </c>
      <c r="G30" s="272">
        <f t="shared" si="2"/>
        <v>36</v>
      </c>
      <c r="H30" s="274">
        <v>1</v>
      </c>
      <c r="I30" s="272">
        <v>12</v>
      </c>
      <c r="J30" s="272">
        <v>16</v>
      </c>
      <c r="K30" s="272">
        <v>3</v>
      </c>
      <c r="L30" s="272">
        <v>4</v>
      </c>
      <c r="M30" s="274" t="s">
        <v>40</v>
      </c>
      <c r="N30" s="274" t="s">
        <v>40</v>
      </c>
      <c r="O30" s="274" t="s">
        <v>40</v>
      </c>
      <c r="P30" s="274" t="s">
        <v>40</v>
      </c>
      <c r="Q30" s="274" t="s">
        <v>40</v>
      </c>
      <c r="R30" s="272">
        <v>174.27</v>
      </c>
    </row>
    <row r="31" spans="1:18" ht="14.25" customHeight="1">
      <c r="A31" s="201"/>
      <c r="B31" s="201"/>
      <c r="C31" s="220" t="s">
        <v>271</v>
      </c>
      <c r="D31" s="295">
        <f t="shared" si="1"/>
        <v>116</v>
      </c>
      <c r="E31" s="274" t="s">
        <v>40</v>
      </c>
      <c r="F31" s="272">
        <v>61</v>
      </c>
      <c r="G31" s="272">
        <f t="shared" si="2"/>
        <v>55</v>
      </c>
      <c r="H31" s="274" t="s">
        <v>40</v>
      </c>
      <c r="I31" s="272">
        <v>11</v>
      </c>
      <c r="J31" s="272">
        <v>12</v>
      </c>
      <c r="K31" s="274">
        <v>18</v>
      </c>
      <c r="L31" s="272">
        <v>9</v>
      </c>
      <c r="M31" s="274">
        <v>1</v>
      </c>
      <c r="N31" s="274" t="s">
        <v>40</v>
      </c>
      <c r="O31" s="274">
        <v>1</v>
      </c>
      <c r="P31" s="274">
        <v>1</v>
      </c>
      <c r="Q31" s="274">
        <v>2</v>
      </c>
      <c r="R31" s="272">
        <v>1185.35</v>
      </c>
    </row>
    <row r="32" spans="1:18" ht="14.25" customHeight="1">
      <c r="A32" s="201"/>
      <c r="B32" s="201"/>
      <c r="C32" s="220" t="s">
        <v>272</v>
      </c>
      <c r="D32" s="295">
        <f t="shared" si="1"/>
        <v>136</v>
      </c>
      <c r="E32" s="274" t="s">
        <v>40</v>
      </c>
      <c r="F32" s="272">
        <v>83</v>
      </c>
      <c r="G32" s="272">
        <f t="shared" si="2"/>
        <v>53</v>
      </c>
      <c r="H32" s="272">
        <v>13</v>
      </c>
      <c r="I32" s="272">
        <v>24</v>
      </c>
      <c r="J32" s="272">
        <v>14</v>
      </c>
      <c r="K32" s="274">
        <v>2</v>
      </c>
      <c r="L32" s="274" t="s">
        <v>40</v>
      </c>
      <c r="M32" s="274" t="s">
        <v>40</v>
      </c>
      <c r="N32" s="274" t="s">
        <v>40</v>
      </c>
      <c r="O32" s="274" t="s">
        <v>40</v>
      </c>
      <c r="P32" s="274" t="s">
        <v>40</v>
      </c>
      <c r="Q32" s="274" t="s">
        <v>40</v>
      </c>
      <c r="R32" s="272">
        <v>126.43</v>
      </c>
    </row>
    <row r="33" spans="1:18" ht="14.25" customHeight="1">
      <c r="A33" s="201"/>
      <c r="B33" s="201"/>
      <c r="C33" s="229" t="s">
        <v>273</v>
      </c>
      <c r="D33" s="295">
        <f t="shared" si="1"/>
        <v>110</v>
      </c>
      <c r="E33" s="274" t="s">
        <v>40</v>
      </c>
      <c r="F33" s="272">
        <v>84</v>
      </c>
      <c r="G33" s="272">
        <f t="shared" si="2"/>
        <v>26</v>
      </c>
      <c r="H33" s="272">
        <v>4</v>
      </c>
      <c r="I33" s="272">
        <v>3</v>
      </c>
      <c r="J33" s="272">
        <v>18</v>
      </c>
      <c r="K33" s="274">
        <v>1</v>
      </c>
      <c r="L33" s="274" t="s">
        <v>40</v>
      </c>
      <c r="M33" s="274" t="s">
        <v>40</v>
      </c>
      <c r="N33" s="274" t="s">
        <v>40</v>
      </c>
      <c r="O33" s="274" t="s">
        <v>40</v>
      </c>
      <c r="P33" s="274" t="s">
        <v>40</v>
      </c>
      <c r="Q33" s="274" t="s">
        <v>40</v>
      </c>
      <c r="R33" s="272">
        <v>99.31</v>
      </c>
    </row>
    <row r="34" spans="1:18" ht="14.25" customHeight="1">
      <c r="A34" s="201"/>
      <c r="B34" s="201"/>
      <c r="C34" s="220"/>
      <c r="D34" s="272"/>
      <c r="E34" s="272"/>
      <c r="F34" s="272"/>
      <c r="G34" s="272"/>
      <c r="H34" s="296"/>
      <c r="I34" s="296"/>
      <c r="J34" s="296"/>
      <c r="K34" s="296"/>
      <c r="L34" s="296"/>
      <c r="M34" s="274"/>
      <c r="N34" s="274"/>
      <c r="O34" s="274"/>
      <c r="P34" s="274"/>
      <c r="Q34" s="274"/>
      <c r="R34" s="296"/>
    </row>
    <row r="35" spans="1:18" ht="14.25" customHeight="1">
      <c r="A35" s="220" t="s">
        <v>394</v>
      </c>
      <c r="B35" s="201"/>
      <c r="C35" s="220" t="s">
        <v>275</v>
      </c>
      <c r="D35" s="295">
        <f t="shared" si="1"/>
        <v>600</v>
      </c>
      <c r="E35" s="274">
        <v>8</v>
      </c>
      <c r="F35" s="272">
        <v>202</v>
      </c>
      <c r="G35" s="272">
        <f t="shared" si="2"/>
        <v>390</v>
      </c>
      <c r="H35" s="272">
        <v>18</v>
      </c>
      <c r="I35" s="272">
        <v>93</v>
      </c>
      <c r="J35" s="272">
        <v>101</v>
      </c>
      <c r="K35" s="272">
        <v>156</v>
      </c>
      <c r="L35" s="272">
        <v>15</v>
      </c>
      <c r="M35" s="274" t="s">
        <v>40</v>
      </c>
      <c r="N35" s="274" t="s">
        <v>40</v>
      </c>
      <c r="O35" s="274">
        <v>3</v>
      </c>
      <c r="P35" s="274">
        <v>3</v>
      </c>
      <c r="Q35" s="274">
        <v>1</v>
      </c>
      <c r="R35" s="272">
        <v>3057.27</v>
      </c>
    </row>
    <row r="36" spans="1:18" ht="14.25" customHeight="1">
      <c r="A36" s="220"/>
      <c r="B36" s="220"/>
      <c r="C36" s="220" t="s">
        <v>276</v>
      </c>
      <c r="D36" s="295">
        <f t="shared" si="1"/>
        <v>177</v>
      </c>
      <c r="E36" s="274">
        <v>1</v>
      </c>
      <c r="F36" s="272">
        <v>140</v>
      </c>
      <c r="G36" s="272">
        <f t="shared" si="2"/>
        <v>36</v>
      </c>
      <c r="H36" s="272">
        <v>10</v>
      </c>
      <c r="I36" s="272">
        <v>18</v>
      </c>
      <c r="J36" s="272">
        <v>5</v>
      </c>
      <c r="K36" s="274">
        <v>1</v>
      </c>
      <c r="L36" s="274">
        <v>2</v>
      </c>
      <c r="M36" s="274" t="s">
        <v>40</v>
      </c>
      <c r="N36" s="274" t="s">
        <v>40</v>
      </c>
      <c r="O36" s="274" t="s">
        <v>40</v>
      </c>
      <c r="P36" s="274" t="s">
        <v>40</v>
      </c>
      <c r="Q36" s="274" t="s">
        <v>40</v>
      </c>
      <c r="R36" s="272">
        <v>99.8</v>
      </c>
    </row>
    <row r="37" spans="1:18" ht="14.25" customHeight="1">
      <c r="A37" s="220" t="s">
        <v>277</v>
      </c>
      <c r="B37" s="220"/>
      <c r="C37" s="230" t="s">
        <v>370</v>
      </c>
      <c r="D37" s="295">
        <f t="shared" si="1"/>
        <v>288</v>
      </c>
      <c r="E37" s="274" t="s">
        <v>40</v>
      </c>
      <c r="F37" s="272">
        <v>154</v>
      </c>
      <c r="G37" s="272">
        <f t="shared" si="2"/>
        <v>134</v>
      </c>
      <c r="H37" s="272">
        <v>4</v>
      </c>
      <c r="I37" s="272">
        <v>57</v>
      </c>
      <c r="J37" s="272">
        <v>25</v>
      </c>
      <c r="K37" s="274">
        <v>32</v>
      </c>
      <c r="L37" s="274">
        <v>16</v>
      </c>
      <c r="M37" s="274" t="s">
        <v>40</v>
      </c>
      <c r="N37" s="274" t="s">
        <v>40</v>
      </c>
      <c r="O37" s="274" t="s">
        <v>40</v>
      </c>
      <c r="P37" s="274" t="s">
        <v>40</v>
      </c>
      <c r="Q37" s="274" t="s">
        <v>40</v>
      </c>
      <c r="R37" s="272">
        <v>688.37</v>
      </c>
    </row>
    <row r="38" spans="1:18" ht="14.25" customHeight="1">
      <c r="A38" s="201"/>
      <c r="B38" s="201"/>
      <c r="C38" s="220" t="s">
        <v>278</v>
      </c>
      <c r="D38" s="295">
        <f t="shared" si="1"/>
        <v>44</v>
      </c>
      <c r="E38" s="274" t="s">
        <v>40</v>
      </c>
      <c r="F38" s="272">
        <v>36</v>
      </c>
      <c r="G38" s="272">
        <f t="shared" si="2"/>
        <v>8</v>
      </c>
      <c r="H38" s="274">
        <v>1</v>
      </c>
      <c r="I38" s="272">
        <v>3</v>
      </c>
      <c r="J38" s="272">
        <v>2</v>
      </c>
      <c r="K38" s="274">
        <v>1</v>
      </c>
      <c r="L38" s="274" t="s">
        <v>40</v>
      </c>
      <c r="M38" s="274" t="s">
        <v>40</v>
      </c>
      <c r="N38" s="274">
        <v>1</v>
      </c>
      <c r="O38" s="274" t="s">
        <v>40</v>
      </c>
      <c r="P38" s="274" t="s">
        <v>40</v>
      </c>
      <c r="Q38" s="274" t="s">
        <v>40</v>
      </c>
      <c r="R38" s="272">
        <v>63.8</v>
      </c>
    </row>
    <row r="39" spans="1:18" ht="14.25" customHeight="1">
      <c r="A39" s="220"/>
      <c r="B39" s="201"/>
      <c r="C39" s="220" t="s">
        <v>279</v>
      </c>
      <c r="D39" s="295">
        <f t="shared" si="1"/>
        <v>71</v>
      </c>
      <c r="E39" s="274" t="s">
        <v>40</v>
      </c>
      <c r="F39" s="272">
        <v>35</v>
      </c>
      <c r="G39" s="272">
        <f t="shared" si="2"/>
        <v>36</v>
      </c>
      <c r="H39" s="272">
        <v>2</v>
      </c>
      <c r="I39" s="272">
        <v>15</v>
      </c>
      <c r="J39" s="272">
        <v>14</v>
      </c>
      <c r="K39" s="272">
        <v>5</v>
      </c>
      <c r="L39" s="274" t="s">
        <v>40</v>
      </c>
      <c r="M39" s="274" t="s">
        <v>40</v>
      </c>
      <c r="N39" s="274" t="s">
        <v>40</v>
      </c>
      <c r="O39" s="274" t="s">
        <v>40</v>
      </c>
      <c r="P39" s="274" t="s">
        <v>40</v>
      </c>
      <c r="Q39" s="274" t="s">
        <v>40</v>
      </c>
      <c r="R39" s="272">
        <v>127.92</v>
      </c>
    </row>
    <row r="40" spans="1:18" ht="14.25" customHeight="1">
      <c r="A40" s="220"/>
      <c r="B40" s="201"/>
      <c r="C40" s="220"/>
      <c r="D40" s="272"/>
      <c r="E40" s="272"/>
      <c r="F40" s="272"/>
      <c r="G40" s="272"/>
      <c r="H40" s="272"/>
      <c r="I40" s="272"/>
      <c r="J40" s="272"/>
      <c r="K40" s="272"/>
      <c r="L40" s="274"/>
      <c r="M40" s="274"/>
      <c r="N40" s="274"/>
      <c r="O40" s="274"/>
      <c r="P40" s="274"/>
      <c r="Q40" s="274"/>
      <c r="R40" s="272"/>
    </row>
    <row r="41" spans="1:18" ht="14.25" customHeight="1">
      <c r="A41" s="201" t="s">
        <v>384</v>
      </c>
      <c r="B41" s="220"/>
      <c r="C41" s="220" t="s">
        <v>280</v>
      </c>
      <c r="D41" s="295">
        <f t="shared" si="1"/>
        <v>43</v>
      </c>
      <c r="E41" s="274" t="s">
        <v>40</v>
      </c>
      <c r="F41" s="272">
        <v>30</v>
      </c>
      <c r="G41" s="272">
        <f t="shared" si="2"/>
        <v>13</v>
      </c>
      <c r="H41" s="274" t="s">
        <v>40</v>
      </c>
      <c r="I41" s="272">
        <v>4</v>
      </c>
      <c r="J41" s="272">
        <v>7</v>
      </c>
      <c r="K41" s="274">
        <v>2</v>
      </c>
      <c r="L41" s="274" t="s">
        <v>40</v>
      </c>
      <c r="M41" s="274" t="s">
        <v>40</v>
      </c>
      <c r="N41" s="274" t="s">
        <v>40</v>
      </c>
      <c r="O41" s="274" t="s">
        <v>40</v>
      </c>
      <c r="P41" s="274" t="s">
        <v>40</v>
      </c>
      <c r="Q41" s="274" t="s">
        <v>40</v>
      </c>
      <c r="R41" s="272">
        <v>49.23</v>
      </c>
    </row>
    <row r="42" spans="1:18" ht="14.25" customHeight="1">
      <c r="A42" s="220" t="s">
        <v>97</v>
      </c>
      <c r="B42" s="201"/>
      <c r="C42" s="220" t="s">
        <v>282</v>
      </c>
      <c r="D42" s="295">
        <f t="shared" si="1"/>
        <v>26</v>
      </c>
      <c r="E42" s="274" t="s">
        <v>40</v>
      </c>
      <c r="F42" s="272">
        <v>10</v>
      </c>
      <c r="G42" s="272">
        <f t="shared" si="2"/>
        <v>16</v>
      </c>
      <c r="H42" s="274">
        <v>1</v>
      </c>
      <c r="I42" s="272">
        <v>4</v>
      </c>
      <c r="J42" s="272">
        <v>10</v>
      </c>
      <c r="K42" s="274">
        <v>1</v>
      </c>
      <c r="L42" s="274" t="s">
        <v>40</v>
      </c>
      <c r="M42" s="274" t="s">
        <v>40</v>
      </c>
      <c r="N42" s="274" t="s">
        <v>40</v>
      </c>
      <c r="O42" s="274" t="s">
        <v>40</v>
      </c>
      <c r="P42" s="274" t="s">
        <v>40</v>
      </c>
      <c r="Q42" s="274" t="s">
        <v>40</v>
      </c>
      <c r="R42" s="272">
        <v>53.76</v>
      </c>
    </row>
    <row r="43" spans="1:18" ht="14.25" customHeight="1">
      <c r="A43" s="201"/>
      <c r="B43" s="220"/>
      <c r="C43" s="220" t="s">
        <v>395</v>
      </c>
      <c r="D43" s="295">
        <f t="shared" si="1"/>
        <v>51</v>
      </c>
      <c r="E43" s="274" t="s">
        <v>40</v>
      </c>
      <c r="F43" s="272">
        <v>9</v>
      </c>
      <c r="G43" s="272">
        <f t="shared" si="2"/>
        <v>42</v>
      </c>
      <c r="H43" s="272">
        <v>3</v>
      </c>
      <c r="I43" s="272">
        <v>23</v>
      </c>
      <c r="J43" s="272">
        <v>15</v>
      </c>
      <c r="K43" s="274" t="s">
        <v>40</v>
      </c>
      <c r="L43" s="274">
        <v>1</v>
      </c>
      <c r="M43" s="274" t="s">
        <v>40</v>
      </c>
      <c r="N43" s="274" t="s">
        <v>40</v>
      </c>
      <c r="O43" s="274" t="s">
        <v>40</v>
      </c>
      <c r="P43" s="274" t="s">
        <v>40</v>
      </c>
      <c r="Q43" s="274" t="s">
        <v>40</v>
      </c>
      <c r="R43" s="272">
        <v>121.42</v>
      </c>
    </row>
    <row r="44" spans="1:18" ht="14.25" customHeight="1">
      <c r="A44" s="229" t="s">
        <v>284</v>
      </c>
      <c r="B44" s="201"/>
      <c r="C44" s="220" t="s">
        <v>285</v>
      </c>
      <c r="D44" s="295">
        <f t="shared" si="1"/>
        <v>0</v>
      </c>
      <c r="E44" s="274" t="s">
        <v>40</v>
      </c>
      <c r="F44" s="274" t="s">
        <v>40</v>
      </c>
      <c r="G44" s="272">
        <f t="shared" si="2"/>
        <v>0</v>
      </c>
      <c r="H44" s="274" t="s">
        <v>40</v>
      </c>
      <c r="I44" s="274" t="s">
        <v>40</v>
      </c>
      <c r="J44" s="274" t="s">
        <v>40</v>
      </c>
      <c r="K44" s="274" t="s">
        <v>40</v>
      </c>
      <c r="L44" s="274" t="s">
        <v>40</v>
      </c>
      <c r="M44" s="274" t="s">
        <v>40</v>
      </c>
      <c r="N44" s="274" t="s">
        <v>40</v>
      </c>
      <c r="O44" s="274" t="s">
        <v>40</v>
      </c>
      <c r="P44" s="274" t="s">
        <v>40</v>
      </c>
      <c r="Q44" s="274" t="s">
        <v>40</v>
      </c>
      <c r="R44" s="274" t="s">
        <v>40</v>
      </c>
    </row>
    <row r="45" spans="1:18" ht="14.25" customHeight="1">
      <c r="A45" s="220"/>
      <c r="B45" s="220"/>
      <c r="C45" s="220" t="s">
        <v>286</v>
      </c>
      <c r="D45" s="295">
        <f t="shared" si="1"/>
        <v>34</v>
      </c>
      <c r="E45" s="274" t="s">
        <v>40</v>
      </c>
      <c r="F45" s="274">
        <v>13</v>
      </c>
      <c r="G45" s="272">
        <f t="shared" si="2"/>
        <v>21</v>
      </c>
      <c r="H45" s="274">
        <v>1</v>
      </c>
      <c r="I45" s="274">
        <v>13</v>
      </c>
      <c r="J45" s="274">
        <v>7</v>
      </c>
      <c r="K45" s="274" t="s">
        <v>40</v>
      </c>
      <c r="L45" s="274" t="s">
        <v>40</v>
      </c>
      <c r="M45" s="274" t="s">
        <v>40</v>
      </c>
      <c r="N45" s="274" t="s">
        <v>40</v>
      </c>
      <c r="O45" s="274" t="s">
        <v>40</v>
      </c>
      <c r="P45" s="274" t="s">
        <v>40</v>
      </c>
      <c r="Q45" s="274" t="s">
        <v>40</v>
      </c>
      <c r="R45" s="274">
        <v>58.15</v>
      </c>
    </row>
    <row r="46" spans="1:18" ht="14.25" customHeight="1">
      <c r="A46" s="220"/>
      <c r="B46" s="220"/>
      <c r="C46" s="220"/>
      <c r="D46" s="272"/>
      <c r="E46" s="272"/>
      <c r="F46" s="272"/>
      <c r="G46" s="272"/>
      <c r="H46" s="274"/>
      <c r="I46" s="274"/>
      <c r="J46" s="274"/>
      <c r="K46" s="274"/>
      <c r="L46" s="274"/>
      <c r="M46" s="274"/>
      <c r="N46" s="274"/>
      <c r="O46" s="274"/>
      <c r="P46" s="274"/>
      <c r="Q46" s="274"/>
      <c r="R46" s="274"/>
    </row>
    <row r="47" spans="1:18" ht="14.25" customHeight="1">
      <c r="A47" s="220" t="s">
        <v>287</v>
      </c>
      <c r="B47" s="220"/>
      <c r="C47" s="220" t="s">
        <v>288</v>
      </c>
      <c r="D47" s="295">
        <f t="shared" si="1"/>
        <v>14</v>
      </c>
      <c r="E47" s="274" t="s">
        <v>40</v>
      </c>
      <c r="F47" s="274">
        <v>3</v>
      </c>
      <c r="G47" s="272">
        <f t="shared" si="2"/>
        <v>11</v>
      </c>
      <c r="H47" s="274">
        <v>2</v>
      </c>
      <c r="I47" s="274">
        <v>8</v>
      </c>
      <c r="J47" s="274">
        <v>1</v>
      </c>
      <c r="K47" s="274" t="s">
        <v>40</v>
      </c>
      <c r="L47" s="274" t="s">
        <v>40</v>
      </c>
      <c r="M47" s="274" t="s">
        <v>40</v>
      </c>
      <c r="N47" s="274" t="s">
        <v>40</v>
      </c>
      <c r="O47" s="274" t="s">
        <v>40</v>
      </c>
      <c r="P47" s="274" t="s">
        <v>40</v>
      </c>
      <c r="Q47" s="274" t="s">
        <v>40</v>
      </c>
      <c r="R47" s="274">
        <v>18.74</v>
      </c>
    </row>
    <row r="48" spans="1:18" ht="14.25" customHeight="1">
      <c r="A48" s="220"/>
      <c r="B48" s="220"/>
      <c r="C48" s="220" t="s">
        <v>289</v>
      </c>
      <c r="D48" s="295">
        <f t="shared" si="1"/>
        <v>36</v>
      </c>
      <c r="E48" s="274" t="s">
        <v>40</v>
      </c>
      <c r="F48" s="274">
        <v>7</v>
      </c>
      <c r="G48" s="272">
        <f t="shared" si="2"/>
        <v>29</v>
      </c>
      <c r="H48" s="274" t="s">
        <v>40</v>
      </c>
      <c r="I48" s="274">
        <v>19</v>
      </c>
      <c r="J48" s="274">
        <v>6</v>
      </c>
      <c r="K48" s="274" t="s">
        <v>40</v>
      </c>
      <c r="L48" s="274">
        <v>1</v>
      </c>
      <c r="M48" s="274" t="s">
        <v>40</v>
      </c>
      <c r="N48" s="274">
        <v>3</v>
      </c>
      <c r="O48" s="274" t="s">
        <v>40</v>
      </c>
      <c r="P48" s="274" t="s">
        <v>40</v>
      </c>
      <c r="Q48" s="274" t="s">
        <v>40</v>
      </c>
      <c r="R48" s="274">
        <v>176.58</v>
      </c>
    </row>
    <row r="49" spans="1:18" ht="14.25" customHeight="1">
      <c r="A49" s="220"/>
      <c r="B49" s="220"/>
      <c r="C49" s="220" t="s">
        <v>290</v>
      </c>
      <c r="D49" s="288" t="s">
        <v>348</v>
      </c>
      <c r="E49" s="274" t="s">
        <v>348</v>
      </c>
      <c r="F49" s="274" t="s">
        <v>348</v>
      </c>
      <c r="G49" s="274" t="s">
        <v>348</v>
      </c>
      <c r="H49" s="274" t="s">
        <v>348</v>
      </c>
      <c r="I49" s="274" t="s">
        <v>348</v>
      </c>
      <c r="J49" s="274" t="s">
        <v>348</v>
      </c>
      <c r="K49" s="274" t="s">
        <v>348</v>
      </c>
      <c r="L49" s="274" t="s">
        <v>348</v>
      </c>
      <c r="M49" s="274" t="s">
        <v>348</v>
      </c>
      <c r="N49" s="274" t="s">
        <v>348</v>
      </c>
      <c r="O49" s="274" t="s">
        <v>348</v>
      </c>
      <c r="P49" s="274" t="s">
        <v>348</v>
      </c>
      <c r="Q49" s="274" t="s">
        <v>348</v>
      </c>
      <c r="R49" s="274" t="s">
        <v>348</v>
      </c>
    </row>
    <row r="50" spans="1:18" ht="14.25" customHeight="1">
      <c r="A50" s="220" t="s">
        <v>98</v>
      </c>
      <c r="B50" s="201"/>
      <c r="C50" s="220" t="s">
        <v>292</v>
      </c>
      <c r="D50" s="295">
        <f t="shared" si="1"/>
        <v>34</v>
      </c>
      <c r="E50" s="274" t="s">
        <v>40</v>
      </c>
      <c r="F50" s="274">
        <v>6</v>
      </c>
      <c r="G50" s="272">
        <f t="shared" si="2"/>
        <v>28</v>
      </c>
      <c r="H50" s="274">
        <v>2</v>
      </c>
      <c r="I50" s="274">
        <v>13</v>
      </c>
      <c r="J50" s="274">
        <v>10</v>
      </c>
      <c r="K50" s="274">
        <v>3</v>
      </c>
      <c r="L50" s="274" t="s">
        <v>40</v>
      </c>
      <c r="M50" s="274" t="s">
        <v>40</v>
      </c>
      <c r="N50" s="274" t="s">
        <v>40</v>
      </c>
      <c r="O50" s="274" t="s">
        <v>40</v>
      </c>
      <c r="P50" s="274" t="s">
        <v>40</v>
      </c>
      <c r="Q50" s="274" t="s">
        <v>40</v>
      </c>
      <c r="R50" s="274">
        <v>90.68</v>
      </c>
    </row>
    <row r="51" spans="1:18" ht="14.25" customHeight="1">
      <c r="A51" s="220" t="s">
        <v>99</v>
      </c>
      <c r="B51" s="220"/>
      <c r="C51" s="220" t="s">
        <v>294</v>
      </c>
      <c r="D51" s="295">
        <f t="shared" si="1"/>
        <v>44</v>
      </c>
      <c r="E51" s="274" t="s">
        <v>40</v>
      </c>
      <c r="F51" s="274">
        <v>5</v>
      </c>
      <c r="G51" s="272">
        <f t="shared" si="2"/>
        <v>39</v>
      </c>
      <c r="H51" s="274" t="s">
        <v>40</v>
      </c>
      <c r="I51" s="274">
        <v>3</v>
      </c>
      <c r="J51" s="274">
        <v>14</v>
      </c>
      <c r="K51" s="274">
        <v>3</v>
      </c>
      <c r="L51" s="274">
        <v>16</v>
      </c>
      <c r="M51" s="274" t="s">
        <v>40</v>
      </c>
      <c r="N51" s="274">
        <v>3</v>
      </c>
      <c r="O51" s="274" t="s">
        <v>40</v>
      </c>
      <c r="P51" s="274" t="s">
        <v>40</v>
      </c>
      <c r="Q51" s="274" t="s">
        <v>40</v>
      </c>
      <c r="R51" s="274">
        <v>442.55</v>
      </c>
    </row>
    <row r="52" spans="1:18" ht="14.25" customHeight="1">
      <c r="A52" s="220"/>
      <c r="B52" s="220"/>
      <c r="C52" s="220"/>
      <c r="D52" s="272"/>
      <c r="E52" s="272"/>
      <c r="F52" s="272"/>
      <c r="G52" s="272"/>
      <c r="H52" s="274"/>
      <c r="I52" s="274"/>
      <c r="J52" s="274"/>
      <c r="K52" s="274"/>
      <c r="L52" s="274"/>
      <c r="M52" s="274"/>
      <c r="N52" s="274"/>
      <c r="O52" s="274"/>
      <c r="P52" s="274"/>
      <c r="Q52" s="274"/>
      <c r="R52" s="274"/>
    </row>
    <row r="53" spans="1:18" ht="14.25" customHeight="1">
      <c r="A53" s="220" t="s">
        <v>295</v>
      </c>
      <c r="B53" s="220"/>
      <c r="C53" s="220" t="s">
        <v>296</v>
      </c>
      <c r="D53" s="295">
        <f t="shared" si="1"/>
        <v>31</v>
      </c>
      <c r="E53" s="274" t="s">
        <v>40</v>
      </c>
      <c r="F53" s="274">
        <v>15</v>
      </c>
      <c r="G53" s="272">
        <f t="shared" si="2"/>
        <v>16</v>
      </c>
      <c r="H53" s="274" t="s">
        <v>40</v>
      </c>
      <c r="I53" s="274">
        <v>7</v>
      </c>
      <c r="J53" s="274">
        <v>9</v>
      </c>
      <c r="K53" s="274" t="s">
        <v>40</v>
      </c>
      <c r="L53" s="274" t="s">
        <v>40</v>
      </c>
      <c r="M53" s="274" t="s">
        <v>40</v>
      </c>
      <c r="N53" s="274" t="s">
        <v>40</v>
      </c>
      <c r="O53" s="274" t="s">
        <v>40</v>
      </c>
      <c r="P53" s="274" t="s">
        <v>40</v>
      </c>
      <c r="Q53" s="274" t="s">
        <v>40</v>
      </c>
      <c r="R53" s="274">
        <v>46.16</v>
      </c>
    </row>
    <row r="54" spans="1:18" ht="14.25" customHeight="1">
      <c r="A54" s="220"/>
      <c r="B54" s="220"/>
      <c r="C54" s="220" t="s">
        <v>297</v>
      </c>
      <c r="D54" s="295">
        <f t="shared" si="1"/>
        <v>23</v>
      </c>
      <c r="E54" s="274" t="s">
        <v>40</v>
      </c>
      <c r="F54" s="274">
        <v>2</v>
      </c>
      <c r="G54" s="272">
        <f t="shared" si="2"/>
        <v>21</v>
      </c>
      <c r="H54" s="274">
        <v>1</v>
      </c>
      <c r="I54" s="274">
        <v>10</v>
      </c>
      <c r="J54" s="274">
        <v>8</v>
      </c>
      <c r="K54" s="274">
        <v>1</v>
      </c>
      <c r="L54" s="274">
        <v>1</v>
      </c>
      <c r="M54" s="274" t="s">
        <v>40</v>
      </c>
      <c r="N54" s="274" t="s">
        <v>40</v>
      </c>
      <c r="O54" s="274" t="s">
        <v>40</v>
      </c>
      <c r="P54" s="274" t="s">
        <v>40</v>
      </c>
      <c r="Q54" s="274" t="s">
        <v>40</v>
      </c>
      <c r="R54" s="274">
        <v>64.26</v>
      </c>
    </row>
    <row r="55" spans="1:18" ht="14.25" customHeight="1">
      <c r="A55" s="220" t="s">
        <v>396</v>
      </c>
      <c r="B55" s="220"/>
      <c r="C55" s="220" t="s">
        <v>298</v>
      </c>
      <c r="D55" s="288" t="s">
        <v>348</v>
      </c>
      <c r="E55" s="274" t="s">
        <v>348</v>
      </c>
      <c r="F55" s="274" t="s">
        <v>348</v>
      </c>
      <c r="G55" s="274" t="s">
        <v>348</v>
      </c>
      <c r="H55" s="274" t="s">
        <v>348</v>
      </c>
      <c r="I55" s="274" t="s">
        <v>348</v>
      </c>
      <c r="J55" s="274" t="s">
        <v>348</v>
      </c>
      <c r="K55" s="274" t="s">
        <v>348</v>
      </c>
      <c r="L55" s="274" t="s">
        <v>348</v>
      </c>
      <c r="M55" s="274" t="s">
        <v>348</v>
      </c>
      <c r="N55" s="274" t="s">
        <v>348</v>
      </c>
      <c r="O55" s="274" t="s">
        <v>348</v>
      </c>
      <c r="P55" s="274" t="s">
        <v>348</v>
      </c>
      <c r="Q55" s="274" t="s">
        <v>348</v>
      </c>
      <c r="R55" s="274" t="s">
        <v>348</v>
      </c>
    </row>
    <row r="56" spans="1:18" ht="14.25" customHeight="1">
      <c r="A56" s="220" t="s">
        <v>100</v>
      </c>
      <c r="B56" s="201"/>
      <c r="C56" s="220" t="s">
        <v>300</v>
      </c>
      <c r="D56" s="295">
        <f t="shared" si="1"/>
        <v>33</v>
      </c>
      <c r="E56" s="274" t="s">
        <v>40</v>
      </c>
      <c r="F56" s="274">
        <v>2</v>
      </c>
      <c r="G56" s="272">
        <f t="shared" si="2"/>
        <v>31</v>
      </c>
      <c r="H56" s="274" t="s">
        <v>40</v>
      </c>
      <c r="I56" s="274">
        <v>11</v>
      </c>
      <c r="J56" s="274">
        <v>18</v>
      </c>
      <c r="K56" s="274">
        <v>1</v>
      </c>
      <c r="L56" s="274">
        <v>1</v>
      </c>
      <c r="M56" s="274" t="s">
        <v>40</v>
      </c>
      <c r="N56" s="274" t="s">
        <v>40</v>
      </c>
      <c r="O56" s="274" t="s">
        <v>40</v>
      </c>
      <c r="P56" s="274" t="s">
        <v>40</v>
      </c>
      <c r="Q56" s="274" t="s">
        <v>40</v>
      </c>
      <c r="R56" s="274">
        <v>120.04</v>
      </c>
    </row>
    <row r="57" spans="1:18" ht="14.25" customHeight="1">
      <c r="A57" s="220" t="s">
        <v>101</v>
      </c>
      <c r="B57" s="220"/>
      <c r="C57" s="220" t="s">
        <v>302</v>
      </c>
      <c r="D57" s="295">
        <f t="shared" si="1"/>
        <v>128</v>
      </c>
      <c r="E57" s="274" t="s">
        <v>40</v>
      </c>
      <c r="F57" s="274">
        <v>59</v>
      </c>
      <c r="G57" s="272">
        <f t="shared" si="2"/>
        <v>69</v>
      </c>
      <c r="H57" s="274">
        <v>1</v>
      </c>
      <c r="I57" s="274">
        <v>19</v>
      </c>
      <c r="J57" s="274">
        <v>29</v>
      </c>
      <c r="K57" s="274">
        <v>10</v>
      </c>
      <c r="L57" s="274">
        <v>10</v>
      </c>
      <c r="M57" s="274" t="s">
        <v>40</v>
      </c>
      <c r="N57" s="274" t="s">
        <v>40</v>
      </c>
      <c r="O57" s="274" t="s">
        <v>40</v>
      </c>
      <c r="P57" s="274" t="s">
        <v>40</v>
      </c>
      <c r="Q57" s="274" t="s">
        <v>40</v>
      </c>
      <c r="R57" s="274">
        <v>389.33</v>
      </c>
    </row>
    <row r="58" spans="1:18" ht="14.25" customHeight="1">
      <c r="A58" s="220"/>
      <c r="B58" s="220"/>
      <c r="C58" s="220"/>
      <c r="D58" s="272"/>
      <c r="E58" s="272"/>
      <c r="F58" s="272"/>
      <c r="G58" s="272"/>
      <c r="H58" s="274"/>
      <c r="I58" s="274"/>
      <c r="J58" s="274"/>
      <c r="K58" s="274"/>
      <c r="L58" s="274"/>
      <c r="M58" s="274"/>
      <c r="N58" s="274"/>
      <c r="O58" s="274"/>
      <c r="P58" s="274"/>
      <c r="Q58" s="274"/>
      <c r="R58" s="274"/>
    </row>
    <row r="59" spans="1:18" ht="14.25" customHeight="1">
      <c r="A59" s="231"/>
      <c r="B59" s="231"/>
      <c r="C59" s="223" t="s">
        <v>303</v>
      </c>
      <c r="D59" s="297">
        <f t="shared" si="1"/>
        <v>38</v>
      </c>
      <c r="E59" s="286" t="s">
        <v>40</v>
      </c>
      <c r="F59" s="286">
        <v>12</v>
      </c>
      <c r="G59" s="298">
        <f t="shared" si="2"/>
        <v>26</v>
      </c>
      <c r="H59" s="286">
        <v>2</v>
      </c>
      <c r="I59" s="286">
        <v>16</v>
      </c>
      <c r="J59" s="286">
        <v>7</v>
      </c>
      <c r="K59" s="286">
        <v>1</v>
      </c>
      <c r="L59" s="286" t="s">
        <v>40</v>
      </c>
      <c r="M59" s="286" t="s">
        <v>40</v>
      </c>
      <c r="N59" s="286" t="s">
        <v>40</v>
      </c>
      <c r="O59" s="286" t="s">
        <v>40</v>
      </c>
      <c r="P59" s="286" t="s">
        <v>40</v>
      </c>
      <c r="Q59" s="286" t="s">
        <v>40</v>
      </c>
      <c r="R59" s="286">
        <v>68.38</v>
      </c>
    </row>
    <row r="60" spans="1:4" ht="14.25" customHeight="1">
      <c r="A60" s="170" t="s">
        <v>397</v>
      </c>
      <c r="D60" s="202"/>
    </row>
    <row r="61" ht="14.25" customHeight="1">
      <c r="A61" s="232" t="s">
        <v>304</v>
      </c>
    </row>
  </sheetData>
  <sheetProtection/>
  <mergeCells count="20">
    <mergeCell ref="A10:C10"/>
    <mergeCell ref="N6:N7"/>
    <mergeCell ref="A9:C9"/>
    <mergeCell ref="A8:C8"/>
    <mergeCell ref="J6:J7"/>
    <mergeCell ref="R5:R7"/>
    <mergeCell ref="P6:P7"/>
    <mergeCell ref="Q6:Q7"/>
    <mergeCell ref="K6:K7"/>
    <mergeCell ref="G6:G7"/>
    <mergeCell ref="H6:H7"/>
    <mergeCell ref="I6:I7"/>
    <mergeCell ref="O6:O7"/>
    <mergeCell ref="L6:L7"/>
    <mergeCell ref="M6:M7"/>
    <mergeCell ref="A2:R2"/>
    <mergeCell ref="A5:C7"/>
    <mergeCell ref="E5:E7"/>
    <mergeCell ref="F5:F7"/>
    <mergeCell ref="G5:Q5"/>
  </mergeCells>
  <printOptions/>
  <pageMargins left="1.4960629921259843" right="0.9055118110236221" top="0.5118110236220472" bottom="0.5118110236220472" header="0.5118110236220472" footer="0.5118110236220472"/>
  <pageSetup fitToHeight="1" fitToWidth="1" horizontalDpi="600" verticalDpi="600" orientation="landscape" paperSize="8" scale="8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V58"/>
  <sheetViews>
    <sheetView zoomScalePageLayoutView="0" workbookViewId="0" topLeftCell="P1">
      <selection activeCell="R1" sqref="R1"/>
    </sheetView>
  </sheetViews>
  <sheetFormatPr defaultColWidth="10.59765625" defaultRowHeight="15"/>
  <cols>
    <col min="1" max="2" width="2.59765625" style="62" customWidth="1"/>
    <col min="3" max="4" width="9.3984375" style="62" customWidth="1"/>
    <col min="5" max="5" width="11.59765625" style="62" customWidth="1"/>
    <col min="6" max="6" width="11" style="62" customWidth="1"/>
    <col min="7" max="7" width="9.5" style="62" customWidth="1"/>
    <col min="8" max="11" width="9.3984375" style="62" customWidth="1"/>
    <col min="12" max="12" width="5.09765625" style="62" customWidth="1"/>
    <col min="13" max="13" width="2.59765625" style="62" customWidth="1"/>
    <col min="14" max="14" width="16.59765625" style="62" customWidth="1"/>
    <col min="15" max="22" width="9.3984375" style="62" customWidth="1"/>
    <col min="23" max="16384" width="10.59765625" style="62" customWidth="1"/>
  </cols>
  <sheetData>
    <row r="1" spans="1:22" s="60" customFormat="1" ht="19.5" customHeight="1">
      <c r="A1" s="11" t="s">
        <v>398</v>
      </c>
      <c r="V1" s="12" t="s">
        <v>399</v>
      </c>
    </row>
    <row r="2" spans="1:22" ht="19.5" customHeight="1">
      <c r="A2" s="350" t="s">
        <v>73</v>
      </c>
      <c r="B2" s="350"/>
      <c r="C2" s="350"/>
      <c r="D2" s="350"/>
      <c r="E2" s="350"/>
      <c r="F2" s="350"/>
      <c r="G2" s="350"/>
      <c r="H2" s="350"/>
      <c r="I2" s="350"/>
      <c r="J2" s="63"/>
      <c r="K2" s="63"/>
      <c r="L2" s="63"/>
      <c r="M2" s="350" t="s">
        <v>74</v>
      </c>
      <c r="N2" s="350"/>
      <c r="O2" s="350"/>
      <c r="P2" s="350"/>
      <c r="Q2" s="350"/>
      <c r="R2" s="350"/>
      <c r="S2" s="350"/>
      <c r="T2" s="350"/>
      <c r="U2" s="350"/>
      <c r="V2" s="350"/>
    </row>
    <row r="3" spans="1:22" ht="19.5" customHeight="1">
      <c r="A3" s="437" t="s">
        <v>420</v>
      </c>
      <c r="B3" s="437"/>
      <c r="C3" s="437"/>
      <c r="D3" s="437"/>
      <c r="E3" s="437"/>
      <c r="F3" s="437"/>
      <c r="G3" s="437"/>
      <c r="H3" s="437"/>
      <c r="I3" s="437"/>
      <c r="J3" s="61"/>
      <c r="K3" s="61"/>
      <c r="L3" s="61"/>
      <c r="M3" s="437" t="s">
        <v>421</v>
      </c>
      <c r="N3" s="437"/>
      <c r="O3" s="437"/>
      <c r="P3" s="437"/>
      <c r="Q3" s="437"/>
      <c r="R3" s="437"/>
      <c r="S3" s="437"/>
      <c r="T3" s="437"/>
      <c r="U3" s="437"/>
      <c r="V3" s="437"/>
    </row>
    <row r="4" spans="2:22" ht="18" customHeight="1" thickBot="1">
      <c r="B4" s="63"/>
      <c r="C4" s="63"/>
      <c r="D4" s="63"/>
      <c r="E4" s="63"/>
      <c r="F4" s="63"/>
      <c r="G4" s="63"/>
      <c r="I4" s="111" t="s">
        <v>400</v>
      </c>
      <c r="N4" s="63"/>
      <c r="O4" s="63"/>
      <c r="P4" s="63"/>
      <c r="Q4" s="63"/>
      <c r="R4" s="63"/>
      <c r="S4" s="63"/>
      <c r="T4" s="63"/>
      <c r="U4" s="63"/>
      <c r="V4" s="111" t="s">
        <v>401</v>
      </c>
    </row>
    <row r="5" spans="1:22" ht="18" customHeight="1">
      <c r="A5" s="352" t="s">
        <v>75</v>
      </c>
      <c r="B5" s="352"/>
      <c r="C5" s="352"/>
      <c r="D5" s="459"/>
      <c r="E5" s="67" t="s">
        <v>422</v>
      </c>
      <c r="F5" s="68" t="s">
        <v>732</v>
      </c>
      <c r="G5" s="68" t="s">
        <v>733</v>
      </c>
      <c r="H5" s="69" t="s">
        <v>734</v>
      </c>
      <c r="I5" s="139" t="s">
        <v>692</v>
      </c>
      <c r="J5" s="61"/>
      <c r="K5" s="61"/>
      <c r="L5" s="61"/>
      <c r="M5" s="336" t="s">
        <v>76</v>
      </c>
      <c r="N5" s="337"/>
      <c r="O5" s="140"/>
      <c r="P5" s="351" t="s">
        <v>402</v>
      </c>
      <c r="Q5" s="352"/>
      <c r="R5" s="352"/>
      <c r="S5" s="352"/>
      <c r="T5" s="352"/>
      <c r="U5" s="459"/>
      <c r="V5" s="141"/>
    </row>
    <row r="6" spans="1:22" ht="18" customHeight="1">
      <c r="A6" s="462" t="s">
        <v>77</v>
      </c>
      <c r="B6" s="463"/>
      <c r="C6" s="463"/>
      <c r="D6" s="464"/>
      <c r="E6" s="25">
        <f>SUM(E8,E14)</f>
        <v>3780</v>
      </c>
      <c r="F6" s="25">
        <f>SUM(F8,F14)</f>
        <v>3690</v>
      </c>
      <c r="G6" s="25">
        <f>SUM(G8,G14)</f>
        <v>3520</v>
      </c>
      <c r="H6" s="25">
        <f>SUM(H8,H14)</f>
        <v>3330</v>
      </c>
      <c r="I6" s="25">
        <f>SUM(I8,I14)</f>
        <v>3371</v>
      </c>
      <c r="J6" s="61"/>
      <c r="K6" s="61"/>
      <c r="L6" s="61"/>
      <c r="M6" s="338"/>
      <c r="N6" s="339"/>
      <c r="O6" s="112" t="s">
        <v>178</v>
      </c>
      <c r="P6" s="340" t="s">
        <v>78</v>
      </c>
      <c r="Q6" s="340" t="s">
        <v>403</v>
      </c>
      <c r="R6" s="340" t="s">
        <v>404</v>
      </c>
      <c r="S6" s="340" t="s">
        <v>405</v>
      </c>
      <c r="T6" s="452" t="s">
        <v>79</v>
      </c>
      <c r="U6" s="142"/>
      <c r="V6" s="92" t="s">
        <v>406</v>
      </c>
    </row>
    <row r="7" spans="1:22" ht="18" customHeight="1">
      <c r="A7" s="78"/>
      <c r="B7" s="78"/>
      <c r="C7" s="78"/>
      <c r="D7" s="87"/>
      <c r="E7" s="23"/>
      <c r="F7" s="23"/>
      <c r="G7" s="27"/>
      <c r="H7" s="23"/>
      <c r="I7" s="23"/>
      <c r="J7" s="61"/>
      <c r="K7" s="61"/>
      <c r="L7" s="61"/>
      <c r="M7" s="460"/>
      <c r="N7" s="461"/>
      <c r="O7" s="143"/>
      <c r="P7" s="442"/>
      <c r="Q7" s="442"/>
      <c r="R7" s="442"/>
      <c r="S7" s="442"/>
      <c r="T7" s="453"/>
      <c r="U7" s="144" t="s">
        <v>407</v>
      </c>
      <c r="V7" s="128"/>
    </row>
    <row r="8" spans="1:22" ht="18" customHeight="1">
      <c r="A8" s="434" t="s">
        <v>408</v>
      </c>
      <c r="B8" s="447"/>
      <c r="C8" s="447"/>
      <c r="D8" s="448"/>
      <c r="E8" s="300">
        <f>SUM(E9:E10)</f>
        <v>2580</v>
      </c>
      <c r="F8" s="300">
        <f>SUM(F9:F10)</f>
        <v>2540</v>
      </c>
      <c r="G8" s="300">
        <f>SUM(G9:G10)</f>
        <v>2420</v>
      </c>
      <c r="H8" s="300">
        <f>SUM(H9:H10)</f>
        <v>2290</v>
      </c>
      <c r="I8" s="300">
        <f>SUM(I9:I10)</f>
        <v>2307</v>
      </c>
      <c r="J8" s="61"/>
      <c r="K8" s="61"/>
      <c r="L8" s="61"/>
      <c r="M8" s="444" t="s">
        <v>423</v>
      </c>
      <c r="N8" s="458"/>
      <c r="O8" s="235">
        <v>4830</v>
      </c>
      <c r="P8" s="300">
        <f>SUM(Q8:T8)</f>
        <v>4250</v>
      </c>
      <c r="Q8" s="300">
        <v>100</v>
      </c>
      <c r="R8" s="300">
        <v>390</v>
      </c>
      <c r="S8" s="300">
        <v>1600</v>
      </c>
      <c r="T8" s="300">
        <v>2160</v>
      </c>
      <c r="U8" s="300">
        <v>1460</v>
      </c>
      <c r="V8" s="300">
        <v>590</v>
      </c>
    </row>
    <row r="9" spans="1:22" ht="18" customHeight="1">
      <c r="A9" s="78"/>
      <c r="B9" s="434" t="s">
        <v>80</v>
      </c>
      <c r="C9" s="447"/>
      <c r="D9" s="448"/>
      <c r="E9" s="300">
        <v>450</v>
      </c>
      <c r="F9" s="300">
        <v>450</v>
      </c>
      <c r="G9" s="301">
        <v>430</v>
      </c>
      <c r="H9" s="300">
        <v>410</v>
      </c>
      <c r="I9" s="300">
        <v>455</v>
      </c>
      <c r="J9" s="61"/>
      <c r="K9" s="61"/>
      <c r="L9" s="61"/>
      <c r="M9" s="439" t="s">
        <v>81</v>
      </c>
      <c r="N9" s="339"/>
      <c r="O9" s="235">
        <f>SUM(P9,V9)</f>
        <v>4720</v>
      </c>
      <c r="P9" s="300">
        <v>4160</v>
      </c>
      <c r="Q9" s="300">
        <v>120</v>
      </c>
      <c r="R9" s="300">
        <v>400</v>
      </c>
      <c r="S9" s="300">
        <v>1550</v>
      </c>
      <c r="T9" s="300">
        <v>2100</v>
      </c>
      <c r="U9" s="300">
        <v>1550</v>
      </c>
      <c r="V9" s="300">
        <v>560</v>
      </c>
    </row>
    <row r="10" spans="1:22" ht="18" customHeight="1">
      <c r="A10" s="78"/>
      <c r="B10" s="434" t="s">
        <v>82</v>
      </c>
      <c r="C10" s="447"/>
      <c r="D10" s="448"/>
      <c r="E10" s="300">
        <f>SUM(E11:E12)</f>
        <v>2130</v>
      </c>
      <c r="F10" s="300">
        <f>SUM(F11:F12)</f>
        <v>2090</v>
      </c>
      <c r="G10" s="300">
        <f>SUM(G11:G12)</f>
        <v>1990</v>
      </c>
      <c r="H10" s="300">
        <f>SUM(H11:H12)</f>
        <v>1880</v>
      </c>
      <c r="I10" s="300">
        <f>SUM(I11:I12)</f>
        <v>1852</v>
      </c>
      <c r="J10" s="61"/>
      <c r="K10" s="61"/>
      <c r="L10" s="61"/>
      <c r="M10" s="439" t="s">
        <v>83</v>
      </c>
      <c r="N10" s="339"/>
      <c r="O10" s="235">
        <f>SUM(P10,V10)</f>
        <v>4520</v>
      </c>
      <c r="P10" s="300">
        <f>SUM(Q10:T10)</f>
        <v>3980</v>
      </c>
      <c r="Q10" s="301">
        <v>120</v>
      </c>
      <c r="R10" s="301">
        <v>390</v>
      </c>
      <c r="S10" s="301">
        <v>1530</v>
      </c>
      <c r="T10" s="301">
        <v>1940</v>
      </c>
      <c r="U10" s="301">
        <v>1470</v>
      </c>
      <c r="V10" s="301">
        <v>540</v>
      </c>
    </row>
    <row r="11" spans="1:22" ht="18" customHeight="1">
      <c r="A11" s="78"/>
      <c r="B11" s="66"/>
      <c r="C11" s="434" t="s">
        <v>409</v>
      </c>
      <c r="D11" s="448"/>
      <c r="E11" s="23">
        <v>820</v>
      </c>
      <c r="F11" s="23">
        <v>800</v>
      </c>
      <c r="G11" s="28">
        <v>780</v>
      </c>
      <c r="H11" s="23">
        <v>780</v>
      </c>
      <c r="I11" s="23">
        <v>758</v>
      </c>
      <c r="J11" s="61"/>
      <c r="K11" s="61"/>
      <c r="L11" s="61"/>
      <c r="M11" s="439" t="s">
        <v>84</v>
      </c>
      <c r="N11" s="339"/>
      <c r="O11" s="235">
        <f>SUM(P11,V11)</f>
        <v>4330</v>
      </c>
      <c r="P11" s="300">
        <f>SUM(Q11:T11)</f>
        <v>3810</v>
      </c>
      <c r="Q11" s="300">
        <v>110</v>
      </c>
      <c r="R11" s="300">
        <v>370</v>
      </c>
      <c r="S11" s="300">
        <v>1540</v>
      </c>
      <c r="T11" s="300">
        <v>1790</v>
      </c>
      <c r="U11" s="300">
        <v>1450</v>
      </c>
      <c r="V11" s="300">
        <v>520</v>
      </c>
    </row>
    <row r="12" spans="1:22" s="2" customFormat="1" ht="18" customHeight="1">
      <c r="A12" s="78"/>
      <c r="B12" s="66"/>
      <c r="C12" s="434" t="s">
        <v>85</v>
      </c>
      <c r="D12" s="448"/>
      <c r="E12" s="23">
        <v>1310</v>
      </c>
      <c r="F12" s="23">
        <v>1290</v>
      </c>
      <c r="G12" s="28">
        <v>1210</v>
      </c>
      <c r="H12" s="23">
        <v>1100</v>
      </c>
      <c r="I12" s="23">
        <v>1094</v>
      </c>
      <c r="J12" s="61"/>
      <c r="K12" s="61"/>
      <c r="L12" s="61"/>
      <c r="M12" s="441" t="s">
        <v>760</v>
      </c>
      <c r="N12" s="454"/>
      <c r="O12" s="311">
        <f>SUM(O17:O18,O21)</f>
        <v>4282</v>
      </c>
      <c r="P12" s="46">
        <f aca="true" t="shared" si="0" ref="P12:V12">SUM(P17:P18,P21)</f>
        <v>3753</v>
      </c>
      <c r="Q12" s="46">
        <f t="shared" si="0"/>
        <v>102</v>
      </c>
      <c r="R12" s="46">
        <f t="shared" si="0"/>
        <v>317</v>
      </c>
      <c r="S12" s="46">
        <f t="shared" si="0"/>
        <v>1321</v>
      </c>
      <c r="T12" s="46">
        <f t="shared" si="0"/>
        <v>2013</v>
      </c>
      <c r="U12" s="46">
        <f t="shared" si="0"/>
        <v>1477</v>
      </c>
      <c r="V12" s="46">
        <f t="shared" si="0"/>
        <v>529</v>
      </c>
    </row>
    <row r="13" spans="1:22" ht="18" customHeight="1">
      <c r="A13" s="15"/>
      <c r="B13" s="15"/>
      <c r="C13" s="15"/>
      <c r="D13" s="26"/>
      <c r="E13" s="23"/>
      <c r="F13" s="23"/>
      <c r="G13" s="28"/>
      <c r="H13" s="23"/>
      <c r="I13" s="23"/>
      <c r="J13" s="61"/>
      <c r="K13" s="61"/>
      <c r="L13" s="61"/>
      <c r="M13" s="78"/>
      <c r="N13" s="145"/>
      <c r="O13" s="310"/>
      <c r="P13" s="310"/>
      <c r="Q13" s="310"/>
      <c r="R13" s="310"/>
      <c r="S13" s="310"/>
      <c r="T13" s="310"/>
      <c r="U13" s="310"/>
      <c r="V13" s="310"/>
    </row>
    <row r="14" spans="1:22" ht="18" customHeight="1">
      <c r="A14" s="455" t="s">
        <v>410</v>
      </c>
      <c r="B14" s="456"/>
      <c r="C14" s="456"/>
      <c r="D14" s="457"/>
      <c r="E14" s="30">
        <v>1200</v>
      </c>
      <c r="F14" s="30">
        <v>1150</v>
      </c>
      <c r="G14" s="31">
        <v>1100</v>
      </c>
      <c r="H14" s="30">
        <v>1040</v>
      </c>
      <c r="I14" s="30">
        <v>1064</v>
      </c>
      <c r="J14" s="61"/>
      <c r="K14" s="61"/>
      <c r="L14" s="61"/>
      <c r="M14" s="78"/>
      <c r="N14" s="145"/>
      <c r="O14" s="303"/>
      <c r="P14" s="303"/>
      <c r="Q14" s="303"/>
      <c r="R14" s="303"/>
      <c r="S14" s="303"/>
      <c r="T14" s="303"/>
      <c r="U14" s="303"/>
      <c r="V14" s="303"/>
    </row>
    <row r="15" spans="1:22" ht="18" customHeight="1">
      <c r="A15" s="1" t="s">
        <v>424</v>
      </c>
      <c r="B15" s="61"/>
      <c r="C15" s="61"/>
      <c r="D15" s="61"/>
      <c r="E15" s="61"/>
      <c r="F15" s="61"/>
      <c r="G15" s="61"/>
      <c r="H15" s="61"/>
      <c r="I15" s="78"/>
      <c r="J15" s="61"/>
      <c r="K15" s="61"/>
      <c r="L15" s="61"/>
      <c r="M15" s="66"/>
      <c r="N15" s="146"/>
      <c r="O15" s="310"/>
      <c r="P15" s="310"/>
      <c r="Q15" s="310"/>
      <c r="R15" s="310"/>
      <c r="S15" s="310"/>
      <c r="T15" s="310"/>
      <c r="U15" s="310"/>
      <c r="V15" s="310"/>
    </row>
    <row r="16" spans="1:22" ht="18" customHeight="1">
      <c r="A16" s="1" t="s">
        <v>425</v>
      </c>
      <c r="J16" s="61"/>
      <c r="K16" s="61"/>
      <c r="L16" s="61"/>
      <c r="M16" s="434"/>
      <c r="N16" s="451"/>
      <c r="O16" s="300"/>
      <c r="P16" s="300"/>
      <c r="Q16" s="300"/>
      <c r="R16" s="300"/>
      <c r="S16" s="300"/>
      <c r="T16" s="300"/>
      <c r="U16" s="300"/>
      <c r="V16" s="300"/>
    </row>
    <row r="17" spans="1:22" ht="18" customHeight="1">
      <c r="A17" s="1" t="s">
        <v>86</v>
      </c>
      <c r="J17" s="61"/>
      <c r="K17" s="61"/>
      <c r="L17" s="61"/>
      <c r="M17" s="434" t="s">
        <v>411</v>
      </c>
      <c r="N17" s="451"/>
      <c r="O17" s="235">
        <f>SUM(P17,V17)</f>
        <v>2943</v>
      </c>
      <c r="P17" s="301">
        <v>2437</v>
      </c>
      <c r="Q17" s="301">
        <v>42</v>
      </c>
      <c r="R17" s="301">
        <v>115</v>
      </c>
      <c r="S17" s="301">
        <v>709</v>
      </c>
      <c r="T17" s="301">
        <v>1571</v>
      </c>
      <c r="U17" s="301">
        <v>1235</v>
      </c>
      <c r="V17" s="301">
        <v>506</v>
      </c>
    </row>
    <row r="18" spans="1:22" ht="18" customHeight="1">
      <c r="A18" s="62" t="s">
        <v>426</v>
      </c>
      <c r="B18" s="61"/>
      <c r="C18" s="61"/>
      <c r="D18" s="148"/>
      <c r="E18" s="148"/>
      <c r="F18" s="148"/>
      <c r="G18" s="148"/>
      <c r="H18" s="148"/>
      <c r="I18" s="61"/>
      <c r="J18" s="61"/>
      <c r="K18" s="61"/>
      <c r="L18" s="61"/>
      <c r="M18" s="434" t="s">
        <v>412</v>
      </c>
      <c r="N18" s="451"/>
      <c r="O18" s="235">
        <f>SUM(P18,V18)</f>
        <v>201</v>
      </c>
      <c r="P18" s="300">
        <f aca="true" t="shared" si="1" ref="P18:V18">SUM(P19:P20)</f>
        <v>199</v>
      </c>
      <c r="Q18" s="300">
        <f t="shared" si="1"/>
        <v>3</v>
      </c>
      <c r="R18" s="300">
        <f t="shared" si="1"/>
        <v>16</v>
      </c>
      <c r="S18" s="300">
        <f t="shared" si="1"/>
        <v>85</v>
      </c>
      <c r="T18" s="300">
        <f t="shared" si="1"/>
        <v>95</v>
      </c>
      <c r="U18" s="300">
        <f t="shared" si="1"/>
        <v>66</v>
      </c>
      <c r="V18" s="300">
        <f t="shared" si="1"/>
        <v>2</v>
      </c>
    </row>
    <row r="19" spans="1:22" ht="18" customHeight="1">
      <c r="A19" s="61"/>
      <c r="B19" s="61"/>
      <c r="C19" s="61"/>
      <c r="D19" s="61"/>
      <c r="E19" s="61"/>
      <c r="F19" s="61"/>
      <c r="G19" s="61"/>
      <c r="H19" s="61"/>
      <c r="I19" s="61"/>
      <c r="J19" s="61"/>
      <c r="K19" s="61"/>
      <c r="L19" s="61"/>
      <c r="M19" s="78"/>
      <c r="N19" s="147" t="s">
        <v>413</v>
      </c>
      <c r="O19" s="235">
        <f>SUM(P19,V19)</f>
        <v>84</v>
      </c>
      <c r="P19" s="301">
        <v>84</v>
      </c>
      <c r="Q19" s="301">
        <v>1</v>
      </c>
      <c r="R19" s="301">
        <v>4</v>
      </c>
      <c r="S19" s="301">
        <v>38</v>
      </c>
      <c r="T19" s="301">
        <v>41</v>
      </c>
      <c r="U19" s="301">
        <v>30</v>
      </c>
      <c r="V19" s="301" t="s">
        <v>87</v>
      </c>
    </row>
    <row r="20" spans="1:22" ht="18" customHeight="1">
      <c r="A20" s="61"/>
      <c r="B20" s="61"/>
      <c r="C20" s="61"/>
      <c r="D20" s="148"/>
      <c r="E20" s="148"/>
      <c r="F20" s="148"/>
      <c r="G20" s="148"/>
      <c r="H20" s="148"/>
      <c r="I20" s="61"/>
      <c r="J20" s="61"/>
      <c r="K20" s="61"/>
      <c r="L20" s="61"/>
      <c r="M20" s="78"/>
      <c r="N20" s="147" t="s">
        <v>414</v>
      </c>
      <c r="O20" s="235">
        <f>SUM(P20,V20)</f>
        <v>117</v>
      </c>
      <c r="P20" s="301">
        <v>115</v>
      </c>
      <c r="Q20" s="301">
        <v>2</v>
      </c>
      <c r="R20" s="301">
        <v>12</v>
      </c>
      <c r="S20" s="301">
        <v>47</v>
      </c>
      <c r="T20" s="301">
        <v>54</v>
      </c>
      <c r="U20" s="301">
        <v>36</v>
      </c>
      <c r="V20" s="301">
        <v>2</v>
      </c>
    </row>
    <row r="21" spans="12:22" ht="18" customHeight="1">
      <c r="L21" s="61"/>
      <c r="M21" s="434" t="s">
        <v>415</v>
      </c>
      <c r="N21" s="451"/>
      <c r="O21" s="235">
        <f>SUM(P21,V21)</f>
        <v>1138</v>
      </c>
      <c r="P21" s="301">
        <v>1117</v>
      </c>
      <c r="Q21" s="301">
        <v>57</v>
      </c>
      <c r="R21" s="301">
        <v>186</v>
      </c>
      <c r="S21" s="301">
        <v>527</v>
      </c>
      <c r="T21" s="301">
        <v>347</v>
      </c>
      <c r="U21" s="301">
        <v>176</v>
      </c>
      <c r="V21" s="301">
        <v>21</v>
      </c>
    </row>
    <row r="22" spans="12:22" ht="18" customHeight="1">
      <c r="L22" s="61"/>
      <c r="M22" s="78"/>
      <c r="N22" s="145"/>
      <c r="O22" s="92"/>
      <c r="P22" s="92"/>
      <c r="Q22" s="92"/>
      <c r="R22" s="92"/>
      <c r="S22" s="92"/>
      <c r="T22" s="92"/>
      <c r="U22" s="92"/>
      <c r="V22" s="92"/>
    </row>
    <row r="23" spans="1:22" ht="19.5" customHeight="1">
      <c r="A23" s="350" t="s">
        <v>88</v>
      </c>
      <c r="B23" s="350"/>
      <c r="C23" s="350"/>
      <c r="D23" s="350"/>
      <c r="E23" s="350"/>
      <c r="F23" s="350"/>
      <c r="G23" s="350"/>
      <c r="H23" s="350"/>
      <c r="I23" s="350"/>
      <c r="J23" s="350"/>
      <c r="K23" s="350"/>
      <c r="L23" s="61"/>
      <c r="M23" s="66"/>
      <c r="N23" s="87"/>
      <c r="O23" s="120"/>
      <c r="P23" s="66"/>
      <c r="Q23" s="66"/>
      <c r="R23" s="66"/>
      <c r="S23" s="66"/>
      <c r="T23" s="66"/>
      <c r="U23" s="66"/>
      <c r="V23" s="66"/>
    </row>
    <row r="24" spans="1:22" ht="19.5" customHeight="1">
      <c r="A24" s="437" t="s">
        <v>427</v>
      </c>
      <c r="B24" s="437"/>
      <c r="C24" s="437"/>
      <c r="D24" s="437"/>
      <c r="E24" s="437"/>
      <c r="F24" s="437"/>
      <c r="G24" s="437"/>
      <c r="H24" s="437"/>
      <c r="I24" s="437"/>
      <c r="J24" s="437"/>
      <c r="K24" s="437"/>
      <c r="L24" s="61"/>
      <c r="M24" s="66"/>
      <c r="N24" s="87"/>
      <c r="O24" s="149"/>
      <c r="P24" s="66"/>
      <c r="Q24" s="66"/>
      <c r="R24" s="66"/>
      <c r="S24" s="66"/>
      <c r="T24" s="66"/>
      <c r="U24" s="66"/>
      <c r="V24" s="66"/>
    </row>
    <row r="25" spans="2:22" ht="18" customHeight="1" thickBot="1">
      <c r="B25" s="63"/>
      <c r="C25" s="63"/>
      <c r="D25" s="63"/>
      <c r="E25" s="63"/>
      <c r="F25" s="63"/>
      <c r="G25" s="63"/>
      <c r="H25" s="63"/>
      <c r="I25" s="63"/>
      <c r="J25" s="63"/>
      <c r="K25" s="111" t="s">
        <v>401</v>
      </c>
      <c r="L25" s="61"/>
      <c r="M25" s="437"/>
      <c r="N25" s="446"/>
      <c r="O25" s="118"/>
      <c r="P25" s="119"/>
      <c r="Q25" s="119"/>
      <c r="R25" s="119"/>
      <c r="S25" s="119"/>
      <c r="T25" s="119"/>
      <c r="U25" s="119"/>
      <c r="V25" s="119"/>
    </row>
    <row r="26" spans="1:22" ht="18" customHeight="1">
      <c r="A26" s="336" t="s">
        <v>89</v>
      </c>
      <c r="B26" s="336"/>
      <c r="C26" s="336"/>
      <c r="D26" s="449" t="s">
        <v>178</v>
      </c>
      <c r="E26" s="449" t="s">
        <v>416</v>
      </c>
      <c r="F26" s="351" t="s">
        <v>417</v>
      </c>
      <c r="G26" s="352"/>
      <c r="H26" s="352"/>
      <c r="I26" s="352"/>
      <c r="J26" s="352"/>
      <c r="K26" s="352"/>
      <c r="L26" s="61"/>
      <c r="M26" s="78"/>
      <c r="N26" s="79" t="s">
        <v>357</v>
      </c>
      <c r="O26" s="121" t="s">
        <v>357</v>
      </c>
      <c r="P26" s="117" t="s">
        <v>357</v>
      </c>
      <c r="Q26" s="117"/>
      <c r="R26" s="117"/>
      <c r="S26" s="117"/>
      <c r="T26" s="117"/>
      <c r="U26" s="117"/>
      <c r="V26" s="117"/>
    </row>
    <row r="27" spans="1:22" ht="18" customHeight="1">
      <c r="A27" s="437"/>
      <c r="B27" s="437"/>
      <c r="C27" s="437"/>
      <c r="D27" s="450"/>
      <c r="E27" s="450"/>
      <c r="F27" s="340" t="s">
        <v>418</v>
      </c>
      <c r="G27" s="340" t="s">
        <v>403</v>
      </c>
      <c r="H27" s="340" t="s">
        <v>404</v>
      </c>
      <c r="I27" s="340" t="s">
        <v>405</v>
      </c>
      <c r="J27" s="452" t="s">
        <v>419</v>
      </c>
      <c r="K27" s="71"/>
      <c r="L27" s="61"/>
      <c r="M27" s="78"/>
      <c r="N27" s="79" t="s">
        <v>357</v>
      </c>
      <c r="O27" s="121" t="s">
        <v>357</v>
      </c>
      <c r="P27" s="117" t="s">
        <v>357</v>
      </c>
      <c r="Q27" s="117"/>
      <c r="R27" s="117"/>
      <c r="S27" s="117"/>
      <c r="T27" s="117"/>
      <c r="U27" s="117"/>
      <c r="V27" s="117"/>
    </row>
    <row r="28" spans="1:22" ht="18" customHeight="1">
      <c r="A28" s="443"/>
      <c r="B28" s="443"/>
      <c r="C28" s="443"/>
      <c r="D28" s="442"/>
      <c r="E28" s="442"/>
      <c r="F28" s="442"/>
      <c r="G28" s="442"/>
      <c r="H28" s="442"/>
      <c r="I28" s="442"/>
      <c r="J28" s="453"/>
      <c r="K28" s="132" t="s">
        <v>407</v>
      </c>
      <c r="L28" s="61"/>
      <c r="M28" s="78"/>
      <c r="N28" s="79" t="s">
        <v>357</v>
      </c>
      <c r="O28" s="121" t="s">
        <v>357</v>
      </c>
      <c r="P28" s="117" t="s">
        <v>357</v>
      </c>
      <c r="Q28" s="117"/>
      <c r="R28" s="117"/>
      <c r="S28" s="117"/>
      <c r="T28" s="117"/>
      <c r="U28" s="117"/>
      <c r="V28" s="117"/>
    </row>
    <row r="29" spans="1:22" ht="18" customHeight="1">
      <c r="A29" s="444" t="s">
        <v>423</v>
      </c>
      <c r="B29" s="444"/>
      <c r="C29" s="445"/>
      <c r="D29" s="235">
        <f>SUM(E29:F29)</f>
        <v>14580</v>
      </c>
      <c r="E29" s="300">
        <v>1860</v>
      </c>
      <c r="F29" s="300">
        <f>SUM(G29:J29)</f>
        <v>12720</v>
      </c>
      <c r="G29" s="300">
        <v>970</v>
      </c>
      <c r="H29" s="300">
        <v>2180</v>
      </c>
      <c r="I29" s="300">
        <v>4210</v>
      </c>
      <c r="J29" s="300">
        <v>5360</v>
      </c>
      <c r="K29" s="300">
        <v>3880</v>
      </c>
      <c r="L29" s="61"/>
      <c r="M29" s="78"/>
      <c r="N29" s="91"/>
      <c r="O29" s="150"/>
      <c r="P29" s="92"/>
      <c r="Q29" s="92"/>
      <c r="R29" s="92"/>
      <c r="S29" s="92"/>
      <c r="T29" s="92"/>
      <c r="U29" s="92"/>
      <c r="V29" s="92"/>
    </row>
    <row r="30" spans="1:22" ht="18" customHeight="1">
      <c r="A30" s="439" t="s">
        <v>81</v>
      </c>
      <c r="B30" s="439"/>
      <c r="C30" s="440"/>
      <c r="D30" s="235">
        <f>SUM(E30:F30)</f>
        <v>14210</v>
      </c>
      <c r="E30" s="300">
        <v>1950</v>
      </c>
      <c r="F30" s="300">
        <v>12260</v>
      </c>
      <c r="G30" s="300">
        <v>960</v>
      </c>
      <c r="H30" s="300">
        <v>2100</v>
      </c>
      <c r="I30" s="300">
        <v>4160</v>
      </c>
      <c r="J30" s="300">
        <v>5050</v>
      </c>
      <c r="K30" s="300">
        <v>3690</v>
      </c>
      <c r="L30" s="61"/>
      <c r="M30" s="66"/>
      <c r="N30" s="87"/>
      <c r="O30" s="120"/>
      <c r="P30" s="66"/>
      <c r="Q30" s="66"/>
      <c r="R30" s="66"/>
      <c r="S30" s="66"/>
      <c r="T30" s="66"/>
      <c r="U30" s="66"/>
      <c r="V30" s="66"/>
    </row>
    <row r="31" spans="1:22" ht="18" customHeight="1">
      <c r="A31" s="439" t="s">
        <v>83</v>
      </c>
      <c r="B31" s="439"/>
      <c r="C31" s="440"/>
      <c r="D31" s="235">
        <f>SUM(E31:F31)</f>
        <v>13530</v>
      </c>
      <c r="E31" s="301">
        <v>1930</v>
      </c>
      <c r="F31" s="300">
        <f>SUM(G31:J31)</f>
        <v>11600</v>
      </c>
      <c r="G31" s="301">
        <v>870</v>
      </c>
      <c r="H31" s="301">
        <v>2000</v>
      </c>
      <c r="I31" s="301">
        <v>3920</v>
      </c>
      <c r="J31" s="301">
        <v>4810</v>
      </c>
      <c r="K31" s="301">
        <v>3680</v>
      </c>
      <c r="L31" s="61"/>
      <c r="M31" s="66"/>
      <c r="N31" s="87"/>
      <c r="O31" s="149"/>
      <c r="P31" s="66"/>
      <c r="Q31" s="66"/>
      <c r="R31" s="66"/>
      <c r="S31" s="66"/>
      <c r="T31" s="66"/>
      <c r="U31" s="66"/>
      <c r="V31" s="66"/>
    </row>
    <row r="32" spans="1:22" ht="18" customHeight="1">
      <c r="A32" s="439" t="s">
        <v>84</v>
      </c>
      <c r="B32" s="439"/>
      <c r="C32" s="440"/>
      <c r="D32" s="235">
        <v>12720</v>
      </c>
      <c r="E32" s="300">
        <v>1890</v>
      </c>
      <c r="F32" s="300">
        <f>SUM(G32:J32)</f>
        <v>10820</v>
      </c>
      <c r="G32" s="300">
        <v>860</v>
      </c>
      <c r="H32" s="300">
        <v>1800</v>
      </c>
      <c r="I32" s="300">
        <v>3800</v>
      </c>
      <c r="J32" s="300">
        <v>4360</v>
      </c>
      <c r="K32" s="300">
        <v>3490</v>
      </c>
      <c r="L32" s="61"/>
      <c r="M32" s="66"/>
      <c r="N32" s="87"/>
      <c r="O32" s="120"/>
      <c r="P32" s="66"/>
      <c r="Q32" s="66"/>
      <c r="R32" s="66"/>
      <c r="S32" s="66"/>
      <c r="T32" s="66"/>
      <c r="U32" s="66"/>
      <c r="V32" s="66"/>
    </row>
    <row r="33" spans="1:22" s="2" customFormat="1" ht="18" customHeight="1">
      <c r="A33" s="441" t="s">
        <v>760</v>
      </c>
      <c r="B33" s="441"/>
      <c r="C33" s="441"/>
      <c r="D33" s="309">
        <f>SUM(D35:D36)</f>
        <v>12394</v>
      </c>
      <c r="E33" s="46">
        <f aca="true" t="shared" si="2" ref="E33:K33">SUM(E35:E36)</f>
        <v>1566</v>
      </c>
      <c r="F33" s="46">
        <f t="shared" si="2"/>
        <v>10828</v>
      </c>
      <c r="G33" s="46">
        <f t="shared" si="2"/>
        <v>1074</v>
      </c>
      <c r="H33" s="46">
        <f t="shared" si="2"/>
        <v>1639</v>
      </c>
      <c r="I33" s="46">
        <f t="shared" si="2"/>
        <v>3419</v>
      </c>
      <c r="J33" s="46">
        <f t="shared" si="2"/>
        <v>4696</v>
      </c>
      <c r="K33" s="46">
        <f t="shared" si="2"/>
        <v>3570</v>
      </c>
      <c r="L33" s="18"/>
      <c r="M33" s="326" t="s">
        <v>357</v>
      </c>
      <c r="N33" s="327"/>
      <c r="O33" s="29" t="s">
        <v>357</v>
      </c>
      <c r="P33" s="5" t="s">
        <v>357</v>
      </c>
      <c r="Q33" s="5"/>
      <c r="R33" s="5"/>
      <c r="S33" s="5"/>
      <c r="T33" s="5"/>
      <c r="U33" s="5"/>
      <c r="V33" s="5"/>
    </row>
    <row r="34" spans="1:22" s="2" customFormat="1" ht="18" customHeight="1">
      <c r="A34" s="33"/>
      <c r="B34" s="15"/>
      <c r="C34" s="15"/>
      <c r="D34" s="302"/>
      <c r="E34" s="303"/>
      <c r="F34" s="303"/>
      <c r="G34" s="303"/>
      <c r="H34" s="303"/>
      <c r="I34" s="303"/>
      <c r="J34" s="303"/>
      <c r="K34" s="303"/>
      <c r="L34" s="18"/>
      <c r="M34" s="15"/>
      <c r="N34" s="9" t="s">
        <v>357</v>
      </c>
      <c r="O34" s="29" t="s">
        <v>357</v>
      </c>
      <c r="P34" s="5" t="s">
        <v>357</v>
      </c>
      <c r="Q34" s="5"/>
      <c r="R34" s="5"/>
      <c r="S34" s="5"/>
      <c r="T34" s="5"/>
      <c r="U34" s="5"/>
      <c r="V34" s="5"/>
    </row>
    <row r="35" spans="1:22" ht="18" customHeight="1">
      <c r="A35" s="438" t="s">
        <v>90</v>
      </c>
      <c r="B35" s="438"/>
      <c r="C35" s="438"/>
      <c r="D35" s="304">
        <f>SUM(D39,D43)</f>
        <v>6315</v>
      </c>
      <c r="E35" s="301">
        <f aca="true" t="shared" si="3" ref="E35:K35">SUM(E39,E43)</f>
        <v>806</v>
      </c>
      <c r="F35" s="301">
        <f t="shared" si="3"/>
        <v>5509</v>
      </c>
      <c r="G35" s="301">
        <f t="shared" si="3"/>
        <v>598</v>
      </c>
      <c r="H35" s="301">
        <f t="shared" si="3"/>
        <v>854</v>
      </c>
      <c r="I35" s="301">
        <f t="shared" si="3"/>
        <v>1722</v>
      </c>
      <c r="J35" s="301">
        <f t="shared" si="3"/>
        <v>2335</v>
      </c>
      <c r="K35" s="301">
        <f t="shared" si="3"/>
        <v>1780</v>
      </c>
      <c r="L35" s="61"/>
      <c r="M35" s="78"/>
      <c r="N35" s="79" t="s">
        <v>357</v>
      </c>
      <c r="O35" s="121" t="s">
        <v>357</v>
      </c>
      <c r="P35" s="117" t="s">
        <v>357</v>
      </c>
      <c r="Q35" s="117"/>
      <c r="R35" s="117"/>
      <c r="S35" s="117"/>
      <c r="T35" s="117"/>
      <c r="U35" s="117"/>
      <c r="V35" s="117"/>
    </row>
    <row r="36" spans="1:22" ht="18" customHeight="1">
      <c r="A36" s="437" t="s">
        <v>91</v>
      </c>
      <c r="B36" s="437"/>
      <c r="C36" s="437"/>
      <c r="D36" s="304">
        <f>SUM(D40,D44)</f>
        <v>6079</v>
      </c>
      <c r="E36" s="301">
        <f aca="true" t="shared" si="4" ref="E36:K36">SUM(E40,E44)</f>
        <v>760</v>
      </c>
      <c r="F36" s="301">
        <f t="shared" si="4"/>
        <v>5319</v>
      </c>
      <c r="G36" s="301">
        <f t="shared" si="4"/>
        <v>476</v>
      </c>
      <c r="H36" s="301">
        <f t="shared" si="4"/>
        <v>785</v>
      </c>
      <c r="I36" s="301">
        <f t="shared" si="4"/>
        <v>1697</v>
      </c>
      <c r="J36" s="301">
        <f t="shared" si="4"/>
        <v>2361</v>
      </c>
      <c r="K36" s="301">
        <f t="shared" si="4"/>
        <v>1790</v>
      </c>
      <c r="L36" s="92"/>
      <c r="M36" s="78"/>
      <c r="N36" s="79" t="s">
        <v>357</v>
      </c>
      <c r="O36" s="121" t="s">
        <v>357</v>
      </c>
      <c r="P36" s="117" t="s">
        <v>357</v>
      </c>
      <c r="Q36" s="117"/>
      <c r="R36" s="117"/>
      <c r="S36" s="117"/>
      <c r="T36" s="117"/>
      <c r="U36" s="117"/>
      <c r="V36" s="117"/>
    </row>
    <row r="37" spans="1:22" ht="18" customHeight="1">
      <c r="A37" s="437"/>
      <c r="B37" s="437"/>
      <c r="C37" s="437"/>
      <c r="D37" s="302"/>
      <c r="E37" s="303"/>
      <c r="F37" s="303"/>
      <c r="G37" s="303"/>
      <c r="H37" s="303"/>
      <c r="I37" s="303"/>
      <c r="J37" s="303"/>
      <c r="K37" s="303"/>
      <c r="L37" s="61"/>
      <c r="M37" s="78"/>
      <c r="N37" s="91"/>
      <c r="O37" s="150"/>
      <c r="P37" s="92"/>
      <c r="Q37" s="92"/>
      <c r="R37" s="92"/>
      <c r="S37" s="92"/>
      <c r="T37" s="92"/>
      <c r="U37" s="92"/>
      <c r="V37" s="92"/>
    </row>
    <row r="38" spans="1:22" ht="18" customHeight="1">
      <c r="A38" s="434" t="s">
        <v>408</v>
      </c>
      <c r="B38" s="434"/>
      <c r="C38" s="434"/>
      <c r="D38" s="305">
        <f>SUM(D39:D40)</f>
        <v>8602</v>
      </c>
      <c r="E38" s="300">
        <f aca="true" t="shared" si="5" ref="E38:K38">SUM(E39:E40)</f>
        <v>1009</v>
      </c>
      <c r="F38" s="300">
        <f t="shared" si="5"/>
        <v>7593</v>
      </c>
      <c r="G38" s="300">
        <f t="shared" si="5"/>
        <v>693</v>
      </c>
      <c r="H38" s="300">
        <f t="shared" si="5"/>
        <v>983</v>
      </c>
      <c r="I38" s="300">
        <f t="shared" si="5"/>
        <v>2219</v>
      </c>
      <c r="J38" s="300">
        <f t="shared" si="5"/>
        <v>3698</v>
      </c>
      <c r="K38" s="300">
        <f t="shared" si="5"/>
        <v>2883</v>
      </c>
      <c r="L38" s="61"/>
      <c r="M38" s="66"/>
      <c r="N38" s="87"/>
      <c r="O38" s="120"/>
      <c r="P38" s="66"/>
      <c r="Q38" s="66"/>
      <c r="R38" s="66"/>
      <c r="S38" s="66"/>
      <c r="T38" s="66"/>
      <c r="U38" s="66"/>
      <c r="V38" s="66"/>
    </row>
    <row r="39" spans="1:22" ht="18" customHeight="1">
      <c r="A39" s="437" t="s">
        <v>90</v>
      </c>
      <c r="B39" s="437"/>
      <c r="C39" s="437"/>
      <c r="D39" s="235">
        <f>SUM(E39:F39)</f>
        <v>4331</v>
      </c>
      <c r="E39" s="301">
        <v>525</v>
      </c>
      <c r="F39" s="300">
        <f>SUM(G39:J39)</f>
        <v>3806</v>
      </c>
      <c r="G39" s="301">
        <v>370</v>
      </c>
      <c r="H39" s="301">
        <v>489</v>
      </c>
      <c r="I39" s="301">
        <v>1108</v>
      </c>
      <c r="J39" s="301">
        <v>1839</v>
      </c>
      <c r="K39" s="301">
        <v>1468</v>
      </c>
      <c r="M39" s="66"/>
      <c r="N39" s="87"/>
      <c r="O39" s="120"/>
      <c r="P39" s="66"/>
      <c r="Q39" s="66"/>
      <c r="R39" s="66"/>
      <c r="S39" s="66"/>
      <c r="T39" s="66"/>
      <c r="U39" s="66"/>
      <c r="V39" s="66"/>
    </row>
    <row r="40" spans="1:22" ht="18" customHeight="1">
      <c r="A40" s="437" t="s">
        <v>91</v>
      </c>
      <c r="B40" s="437"/>
      <c r="C40" s="437"/>
      <c r="D40" s="235">
        <f>SUM(E40:F40)</f>
        <v>4271</v>
      </c>
      <c r="E40" s="301">
        <v>484</v>
      </c>
      <c r="F40" s="300">
        <f>SUM(G40:J40)</f>
        <v>3787</v>
      </c>
      <c r="G40" s="301">
        <v>323</v>
      </c>
      <c r="H40" s="301">
        <v>494</v>
      </c>
      <c r="I40" s="301">
        <v>1111</v>
      </c>
      <c r="J40" s="301">
        <v>1859</v>
      </c>
      <c r="K40" s="301">
        <v>1415</v>
      </c>
      <c r="M40" s="66"/>
      <c r="N40" s="87"/>
      <c r="O40" s="120"/>
      <c r="P40" s="66"/>
      <c r="Q40" s="66"/>
      <c r="R40" s="66"/>
      <c r="S40" s="66"/>
      <c r="T40" s="66"/>
      <c r="U40" s="66"/>
      <c r="V40" s="66"/>
    </row>
    <row r="41" spans="1:22" ht="18" customHeight="1">
      <c r="A41" s="63"/>
      <c r="B41" s="63"/>
      <c r="C41" s="63"/>
      <c r="D41" s="302"/>
      <c r="E41" s="303"/>
      <c r="F41" s="303"/>
      <c r="G41" s="303"/>
      <c r="H41" s="303"/>
      <c r="I41" s="303"/>
      <c r="J41" s="303"/>
      <c r="K41" s="303"/>
      <c r="M41" s="434" t="s">
        <v>357</v>
      </c>
      <c r="N41" s="435"/>
      <c r="O41" s="121" t="s">
        <v>357</v>
      </c>
      <c r="P41" s="117" t="s">
        <v>357</v>
      </c>
      <c r="Q41" s="117"/>
      <c r="R41" s="117"/>
      <c r="S41" s="117"/>
      <c r="T41" s="117"/>
      <c r="U41" s="117"/>
      <c r="V41" s="117"/>
    </row>
    <row r="42" spans="1:22" ht="18" customHeight="1">
      <c r="A42" s="436" t="s">
        <v>410</v>
      </c>
      <c r="B42" s="436"/>
      <c r="C42" s="436"/>
      <c r="D42" s="305">
        <f>SUM(D43:D44)</f>
        <v>3792</v>
      </c>
      <c r="E42" s="300">
        <f aca="true" t="shared" si="6" ref="E42:K42">SUM(E43:E44)</f>
        <v>557</v>
      </c>
      <c r="F42" s="300">
        <f t="shared" si="6"/>
        <v>3235</v>
      </c>
      <c r="G42" s="300">
        <f t="shared" si="6"/>
        <v>381</v>
      </c>
      <c r="H42" s="300">
        <f t="shared" si="6"/>
        <v>656</v>
      </c>
      <c r="I42" s="300">
        <f t="shared" si="6"/>
        <v>1200</v>
      </c>
      <c r="J42" s="300">
        <f t="shared" si="6"/>
        <v>998</v>
      </c>
      <c r="K42" s="300">
        <f t="shared" si="6"/>
        <v>687</v>
      </c>
      <c r="M42" s="78"/>
      <c r="N42" s="79" t="s">
        <v>357</v>
      </c>
      <c r="O42" s="121" t="s">
        <v>357</v>
      </c>
      <c r="P42" s="117" t="s">
        <v>357</v>
      </c>
      <c r="Q42" s="117"/>
      <c r="R42" s="117"/>
      <c r="S42" s="117"/>
      <c r="T42" s="117"/>
      <c r="U42" s="117"/>
      <c r="V42" s="117"/>
    </row>
    <row r="43" spans="1:22" ht="18" customHeight="1">
      <c r="A43" s="437" t="s">
        <v>90</v>
      </c>
      <c r="B43" s="437"/>
      <c r="C43" s="437"/>
      <c r="D43" s="235">
        <f>SUM(E43:F43)</f>
        <v>1984</v>
      </c>
      <c r="E43" s="301">
        <v>281</v>
      </c>
      <c r="F43" s="300">
        <f>SUM(G43:J43)</f>
        <v>1703</v>
      </c>
      <c r="G43" s="301">
        <v>228</v>
      </c>
      <c r="H43" s="301">
        <v>365</v>
      </c>
      <c r="I43" s="301">
        <v>614</v>
      </c>
      <c r="J43" s="301">
        <v>496</v>
      </c>
      <c r="K43" s="301">
        <v>312</v>
      </c>
      <c r="M43" s="78"/>
      <c r="N43" s="79" t="s">
        <v>357</v>
      </c>
      <c r="O43" s="121" t="s">
        <v>357</v>
      </c>
      <c r="P43" s="117" t="s">
        <v>357</v>
      </c>
      <c r="Q43" s="117"/>
      <c r="R43" s="117"/>
      <c r="S43" s="117"/>
      <c r="T43" s="117"/>
      <c r="U43" s="117"/>
      <c r="V43" s="117"/>
    </row>
    <row r="44" spans="1:22" ht="18" customHeight="1">
      <c r="A44" s="443" t="s">
        <v>91</v>
      </c>
      <c r="B44" s="443"/>
      <c r="C44" s="443"/>
      <c r="D44" s="306">
        <f>SUM(E44:F44)</f>
        <v>1808</v>
      </c>
      <c r="E44" s="307">
        <v>276</v>
      </c>
      <c r="F44" s="308">
        <f>SUM(G44:J44)</f>
        <v>1532</v>
      </c>
      <c r="G44" s="307">
        <v>153</v>
      </c>
      <c r="H44" s="307">
        <v>291</v>
      </c>
      <c r="I44" s="307">
        <v>586</v>
      </c>
      <c r="J44" s="307">
        <v>502</v>
      </c>
      <c r="K44" s="307">
        <v>375</v>
      </c>
      <c r="M44" s="128"/>
      <c r="N44" s="129" t="s">
        <v>357</v>
      </c>
      <c r="O44" s="151" t="s">
        <v>357</v>
      </c>
      <c r="P44" s="152" t="s">
        <v>357</v>
      </c>
      <c r="Q44" s="153"/>
      <c r="R44" s="153"/>
      <c r="S44" s="153"/>
      <c r="T44" s="153"/>
      <c r="U44" s="153"/>
      <c r="V44" s="153"/>
    </row>
    <row r="45" spans="1:13" ht="15" customHeight="1">
      <c r="A45" s="1" t="s">
        <v>424</v>
      </c>
      <c r="M45" s="1" t="s">
        <v>424</v>
      </c>
    </row>
    <row r="46" spans="1:13" ht="15" customHeight="1">
      <c r="A46" s="34" t="s">
        <v>428</v>
      </c>
      <c r="M46" s="34" t="s">
        <v>428</v>
      </c>
    </row>
    <row r="47" spans="1:13" ht="15" customHeight="1">
      <c r="A47" s="62" t="s">
        <v>426</v>
      </c>
      <c r="M47" s="62" t="s">
        <v>426</v>
      </c>
    </row>
    <row r="48" ht="14.25" customHeight="1"/>
    <row r="49" ht="14.25" customHeight="1"/>
    <row r="50" ht="14.25" customHeight="1"/>
    <row r="51" ht="14.25" customHeight="1"/>
    <row r="52" ht="14.25" customHeight="1"/>
    <row r="53" ht="14.25" customHeight="1"/>
    <row r="54" ht="14.25" customHeight="1"/>
    <row r="55" ht="14.25" customHeight="1"/>
    <row r="56" ht="14.25" customHeight="1"/>
    <row r="57" spans="1:22" ht="14.25">
      <c r="A57" s="61"/>
      <c r="B57" s="61"/>
      <c r="C57" s="61"/>
      <c r="D57" s="61"/>
      <c r="E57" s="61"/>
      <c r="F57" s="61"/>
      <c r="G57" s="61"/>
      <c r="H57" s="61"/>
      <c r="I57" s="61"/>
      <c r="J57" s="61"/>
      <c r="K57" s="61"/>
      <c r="L57" s="61"/>
      <c r="M57" s="61"/>
      <c r="N57" s="61"/>
      <c r="O57" s="148"/>
      <c r="P57" s="148"/>
      <c r="Q57" s="148"/>
      <c r="R57" s="148"/>
      <c r="S57" s="148"/>
      <c r="T57" s="148"/>
      <c r="U57" s="148"/>
      <c r="V57" s="148"/>
    </row>
    <row r="58" spans="1:22" ht="14.25">
      <c r="A58" s="61"/>
      <c r="B58" s="61"/>
      <c r="C58" s="61"/>
      <c r="D58" s="61"/>
      <c r="E58" s="61"/>
      <c r="F58" s="61"/>
      <c r="G58" s="61"/>
      <c r="H58" s="61"/>
      <c r="I58" s="61"/>
      <c r="J58" s="61"/>
      <c r="K58" s="61"/>
      <c r="L58" s="61"/>
      <c r="M58" s="61"/>
      <c r="N58" s="61"/>
      <c r="O58" s="148"/>
      <c r="P58" s="148"/>
      <c r="Q58" s="148"/>
      <c r="R58" s="148"/>
      <c r="S58" s="148"/>
      <c r="T58" s="148"/>
      <c r="U58" s="148"/>
      <c r="V58" s="148"/>
    </row>
  </sheetData>
  <sheetProtection/>
  <mergeCells count="56">
    <mergeCell ref="T6:T7"/>
    <mergeCell ref="M8:N8"/>
    <mergeCell ref="B9:D9"/>
    <mergeCell ref="R6:R7"/>
    <mergeCell ref="A5:D5"/>
    <mergeCell ref="M5:N7"/>
    <mergeCell ref="P5:U5"/>
    <mergeCell ref="A6:D6"/>
    <mergeCell ref="P6:P7"/>
    <mergeCell ref="Q6:Q7"/>
    <mergeCell ref="J27:J28"/>
    <mergeCell ref="S6:S7"/>
    <mergeCell ref="M12:N12"/>
    <mergeCell ref="A14:D14"/>
    <mergeCell ref="M16:N16"/>
    <mergeCell ref="A2:I2"/>
    <mergeCell ref="M2:V2"/>
    <mergeCell ref="A3:I3"/>
    <mergeCell ref="M3:V3"/>
    <mergeCell ref="C11:D11"/>
    <mergeCell ref="F26:K26"/>
    <mergeCell ref="A8:D8"/>
    <mergeCell ref="M9:N9"/>
    <mergeCell ref="M17:N17"/>
    <mergeCell ref="M18:N18"/>
    <mergeCell ref="M21:N21"/>
    <mergeCell ref="A24:K24"/>
    <mergeCell ref="M11:N11"/>
    <mergeCell ref="A29:C29"/>
    <mergeCell ref="A30:C30"/>
    <mergeCell ref="M25:N25"/>
    <mergeCell ref="B10:D10"/>
    <mergeCell ref="M10:N10"/>
    <mergeCell ref="A23:K23"/>
    <mergeCell ref="C12:D12"/>
    <mergeCell ref="A26:C28"/>
    <mergeCell ref="D26:D28"/>
    <mergeCell ref="E26:E28"/>
    <mergeCell ref="A31:C31"/>
    <mergeCell ref="A32:C32"/>
    <mergeCell ref="A33:C33"/>
    <mergeCell ref="I27:I28"/>
    <mergeCell ref="A44:C44"/>
    <mergeCell ref="A40:C40"/>
    <mergeCell ref="F27:F28"/>
    <mergeCell ref="G27:G28"/>
    <mergeCell ref="H27:H28"/>
    <mergeCell ref="A38:C38"/>
    <mergeCell ref="M41:N41"/>
    <mergeCell ref="A42:C42"/>
    <mergeCell ref="A43:C43"/>
    <mergeCell ref="M33:N33"/>
    <mergeCell ref="A35:C35"/>
    <mergeCell ref="A36:C36"/>
    <mergeCell ref="A37:C37"/>
    <mergeCell ref="A39:C39"/>
  </mergeCells>
  <printOptions/>
  <pageMargins left="1.4960629921259843" right="0.9055118110236221" top="0.5118110236220472" bottom="0.5118110236220472" header="0.5118110236220472" footer="0.5118110236220472"/>
  <pageSetup fitToHeight="1" fitToWidth="1" horizontalDpi="600" verticalDpi="600" orientation="landscape" paperSize="8" scale="87" r:id="rId1"/>
</worksheet>
</file>

<file path=xl/worksheets/sheet7.xml><?xml version="1.0" encoding="utf-8"?>
<worksheet xmlns="http://schemas.openxmlformats.org/spreadsheetml/2006/main" xmlns:r="http://schemas.openxmlformats.org/officeDocument/2006/relationships">
  <sheetPr>
    <pageSetUpPr fitToPage="1"/>
  </sheetPr>
  <dimension ref="A1:Q51"/>
  <sheetViews>
    <sheetView zoomScalePageLayoutView="0" workbookViewId="0" topLeftCell="A1">
      <selection activeCell="A1" sqref="A1"/>
    </sheetView>
  </sheetViews>
  <sheetFormatPr defaultColWidth="10.59765625" defaultRowHeight="15"/>
  <cols>
    <col min="1" max="1" width="27.59765625" style="2" customWidth="1"/>
    <col min="2" max="17" width="9.8984375" style="2" customWidth="1"/>
    <col min="18" max="16384" width="10.59765625" style="2" customWidth="1"/>
  </cols>
  <sheetData>
    <row r="1" spans="1:17" s="60" customFormat="1" ht="19.5" customHeight="1">
      <c r="A1" s="11" t="s">
        <v>429</v>
      </c>
      <c r="Q1" s="12" t="s">
        <v>430</v>
      </c>
    </row>
    <row r="2" spans="1:17" s="55" customFormat="1" ht="19.5" customHeight="1">
      <c r="A2" s="234" t="s">
        <v>58</v>
      </c>
      <c r="B2" s="134"/>
      <c r="C2" s="134"/>
      <c r="D2" s="134"/>
      <c r="E2" s="134"/>
      <c r="F2" s="134"/>
      <c r="G2" s="134"/>
      <c r="H2" s="134"/>
      <c r="I2" s="134"/>
      <c r="J2" s="134"/>
      <c r="K2" s="134"/>
      <c r="L2" s="134"/>
      <c r="M2" s="134"/>
      <c r="N2" s="134"/>
      <c r="O2" s="134"/>
      <c r="P2" s="134"/>
      <c r="Q2" s="134"/>
    </row>
    <row r="3" spans="1:17" ht="18" customHeight="1" thickBot="1">
      <c r="A3" s="19"/>
      <c r="B3" s="19"/>
      <c r="C3" s="19"/>
      <c r="D3" s="19"/>
      <c r="E3" s="19"/>
      <c r="F3" s="19"/>
      <c r="G3" s="19"/>
      <c r="H3" s="19"/>
      <c r="I3" s="19"/>
      <c r="J3" s="19"/>
      <c r="K3" s="19"/>
      <c r="L3" s="19"/>
      <c r="M3" s="19"/>
      <c r="N3" s="13"/>
      <c r="O3" s="135"/>
      <c r="P3" s="20"/>
      <c r="Q3" s="20" t="s">
        <v>447</v>
      </c>
    </row>
    <row r="4" spans="1:17" ht="18" customHeight="1">
      <c r="A4" s="465" t="s">
        <v>47</v>
      </c>
      <c r="B4" s="468" t="s">
        <v>178</v>
      </c>
      <c r="C4" s="469"/>
      <c r="D4" s="470"/>
      <c r="E4" s="472" t="s">
        <v>448</v>
      </c>
      <c r="F4" s="474" t="s">
        <v>431</v>
      </c>
      <c r="G4" s="469"/>
      <c r="H4" s="470"/>
      <c r="I4" s="476" t="s">
        <v>432</v>
      </c>
      <c r="J4" s="477"/>
      <c r="K4" s="477"/>
      <c r="L4" s="477"/>
      <c r="M4" s="477"/>
      <c r="N4" s="477"/>
      <c r="O4" s="477"/>
      <c r="P4" s="477"/>
      <c r="Q4" s="477"/>
    </row>
    <row r="5" spans="1:17" ht="18" customHeight="1">
      <c r="A5" s="466"/>
      <c r="B5" s="471"/>
      <c r="C5" s="471"/>
      <c r="D5" s="467"/>
      <c r="E5" s="473"/>
      <c r="F5" s="475"/>
      <c r="G5" s="471"/>
      <c r="H5" s="467"/>
      <c r="I5" s="478" t="s">
        <v>59</v>
      </c>
      <c r="J5" s="479"/>
      <c r="K5" s="480"/>
      <c r="L5" s="478" t="s">
        <v>449</v>
      </c>
      <c r="M5" s="479"/>
      <c r="N5" s="480"/>
      <c r="O5" s="478" t="s">
        <v>450</v>
      </c>
      <c r="P5" s="479"/>
      <c r="Q5" s="479"/>
    </row>
    <row r="6" spans="1:17" ht="18" customHeight="1">
      <c r="A6" s="467"/>
      <c r="B6" s="14" t="s">
        <v>433</v>
      </c>
      <c r="C6" s="14" t="s">
        <v>434</v>
      </c>
      <c r="D6" s="14" t="s">
        <v>435</v>
      </c>
      <c r="E6" s="136" t="s">
        <v>435</v>
      </c>
      <c r="F6" s="14" t="s">
        <v>433</v>
      </c>
      <c r="G6" s="14" t="s">
        <v>434</v>
      </c>
      <c r="H6" s="14" t="s">
        <v>435</v>
      </c>
      <c r="I6" s="14" t="s">
        <v>433</v>
      </c>
      <c r="J6" s="14" t="s">
        <v>434</v>
      </c>
      <c r="K6" s="14" t="s">
        <v>435</v>
      </c>
      <c r="L6" s="14" t="s">
        <v>433</v>
      </c>
      <c r="M6" s="14" t="s">
        <v>434</v>
      </c>
      <c r="N6" s="14" t="s">
        <v>435</v>
      </c>
      <c r="O6" s="14" t="s">
        <v>433</v>
      </c>
      <c r="P6" s="14" t="s">
        <v>434</v>
      </c>
      <c r="Q6" s="32" t="s">
        <v>435</v>
      </c>
    </row>
    <row r="7" spans="1:17" ht="18" customHeight="1">
      <c r="A7" s="35" t="s">
        <v>451</v>
      </c>
      <c r="B7" s="235">
        <f>SUM(F7,I7,L7,O7,'７２'!B7,'７２'!E7,'７２'!H7,'７２'!K7,'７２'!N7,'７２'!Q7)</f>
        <v>6770</v>
      </c>
      <c r="C7" s="300">
        <v>246272</v>
      </c>
      <c r="D7" s="300">
        <v>99107</v>
      </c>
      <c r="E7" s="300">
        <v>34</v>
      </c>
      <c r="F7" s="300">
        <v>10</v>
      </c>
      <c r="G7" s="300">
        <v>100</v>
      </c>
      <c r="H7" s="300">
        <v>3</v>
      </c>
      <c r="I7" s="300">
        <v>5973</v>
      </c>
      <c r="J7" s="4">
        <v>144338</v>
      </c>
      <c r="K7" s="4">
        <v>6701</v>
      </c>
      <c r="L7" s="4">
        <v>362</v>
      </c>
      <c r="M7" s="4">
        <v>20816</v>
      </c>
      <c r="N7" s="4">
        <v>3752</v>
      </c>
      <c r="O7" s="4">
        <v>59</v>
      </c>
      <c r="P7" s="4">
        <v>7220</v>
      </c>
      <c r="Q7" s="4">
        <v>5547</v>
      </c>
    </row>
    <row r="8" spans="1:17" ht="18" customHeight="1">
      <c r="A8" s="36" t="s">
        <v>48</v>
      </c>
      <c r="B8" s="235">
        <f>SUM(F8,I8,L8,O8,'７２'!B8,'７２'!E8,'７２'!H8,'７２'!K8,'７２'!N8,'７２'!Q8)</f>
        <v>6612</v>
      </c>
      <c r="C8" s="300">
        <v>260649</v>
      </c>
      <c r="D8" s="300">
        <v>90546.91</v>
      </c>
      <c r="E8" s="300">
        <v>64.11</v>
      </c>
      <c r="F8" s="300">
        <v>13</v>
      </c>
      <c r="G8" s="300">
        <v>140</v>
      </c>
      <c r="H8" s="300">
        <v>4.9</v>
      </c>
      <c r="I8" s="300">
        <v>5818</v>
      </c>
      <c r="J8" s="4">
        <v>144166</v>
      </c>
      <c r="K8" s="4">
        <v>6562.6</v>
      </c>
      <c r="L8" s="4">
        <v>381</v>
      </c>
      <c r="M8" s="4">
        <v>23261</v>
      </c>
      <c r="N8" s="4">
        <v>4722</v>
      </c>
      <c r="O8" s="4">
        <v>59</v>
      </c>
      <c r="P8" s="4">
        <v>6779</v>
      </c>
      <c r="Q8" s="4">
        <v>6085.4</v>
      </c>
    </row>
    <row r="9" spans="1:17" ht="18" customHeight="1">
      <c r="A9" s="36" t="s">
        <v>49</v>
      </c>
      <c r="B9" s="235">
        <f>SUM(F9,I9,L9,O9,'７２'!B9,'７２'!E9,'７２'!H9,'７２'!K9,'７２'!N9,'７２'!Q9)</f>
        <v>6363</v>
      </c>
      <c r="C9" s="300">
        <v>242646</v>
      </c>
      <c r="D9" s="300">
        <v>82135.88350000001</v>
      </c>
      <c r="E9" s="300">
        <v>36.898</v>
      </c>
      <c r="F9" s="300">
        <v>11</v>
      </c>
      <c r="G9" s="300">
        <v>125</v>
      </c>
      <c r="H9" s="300">
        <v>8.279399999999999</v>
      </c>
      <c r="I9" s="300">
        <v>5600</v>
      </c>
      <c r="J9" s="4">
        <v>135705</v>
      </c>
      <c r="K9" s="4">
        <v>6680.2574</v>
      </c>
      <c r="L9" s="4">
        <v>369</v>
      </c>
      <c r="M9" s="4">
        <v>22786</v>
      </c>
      <c r="N9" s="4">
        <v>5375.5396</v>
      </c>
      <c r="O9" s="4">
        <v>57</v>
      </c>
      <c r="P9" s="4">
        <v>6795</v>
      </c>
      <c r="Q9" s="4">
        <v>6498.6461</v>
      </c>
    </row>
    <row r="10" spans="1:17" ht="18" customHeight="1">
      <c r="A10" s="36" t="s">
        <v>50</v>
      </c>
      <c r="B10" s="235">
        <f>SUM(F10,I10,L10,O10,'７２'!B10,'７２'!E10,'７２'!H10,'７２'!K10,'７２'!N10,'７２'!Q10)</f>
        <v>6220</v>
      </c>
      <c r="C10" s="300">
        <v>224998</v>
      </c>
      <c r="D10" s="300">
        <v>57746</v>
      </c>
      <c r="E10" s="300">
        <v>59</v>
      </c>
      <c r="F10" s="300">
        <v>9</v>
      </c>
      <c r="G10" s="301" t="s">
        <v>769</v>
      </c>
      <c r="H10" s="300">
        <v>7</v>
      </c>
      <c r="I10" s="300">
        <v>5465</v>
      </c>
      <c r="J10" s="4">
        <v>126211</v>
      </c>
      <c r="K10" s="4">
        <v>6204</v>
      </c>
      <c r="L10" s="4">
        <v>383</v>
      </c>
      <c r="M10" s="4">
        <v>20946</v>
      </c>
      <c r="N10" s="4">
        <v>4389</v>
      </c>
      <c r="O10" s="4">
        <v>56</v>
      </c>
      <c r="P10" s="4">
        <v>6520</v>
      </c>
      <c r="Q10" s="4">
        <v>6241</v>
      </c>
    </row>
    <row r="11" spans="1:17" ht="18" customHeight="1">
      <c r="A11" s="233" t="s">
        <v>51</v>
      </c>
      <c r="B11" s="309">
        <v>6152</v>
      </c>
      <c r="C11" s="46">
        <v>210105</v>
      </c>
      <c r="D11" s="46">
        <v>79173</v>
      </c>
      <c r="E11" s="46">
        <v>51</v>
      </c>
      <c r="F11" s="46">
        <v>3</v>
      </c>
      <c r="G11" s="27" t="s">
        <v>773</v>
      </c>
      <c r="H11" s="46">
        <v>1</v>
      </c>
      <c r="I11" s="46">
        <f>SUM(I13:I48)</f>
        <v>5429</v>
      </c>
      <c r="J11" s="46">
        <v>125717</v>
      </c>
      <c r="K11" s="46">
        <v>6598</v>
      </c>
      <c r="L11" s="46">
        <v>396</v>
      </c>
      <c r="M11" s="46">
        <v>22815</v>
      </c>
      <c r="N11" s="46">
        <v>5526</v>
      </c>
      <c r="O11" s="46">
        <v>58</v>
      </c>
      <c r="P11" s="46">
        <v>6704</v>
      </c>
      <c r="Q11" s="46">
        <v>5823</v>
      </c>
    </row>
    <row r="12" spans="1:17" ht="18" customHeight="1">
      <c r="A12" s="16"/>
      <c r="B12" s="310"/>
      <c r="C12" s="312"/>
      <c r="D12" s="312"/>
      <c r="E12" s="310"/>
      <c r="F12" s="310"/>
      <c r="G12" s="310"/>
      <c r="H12" s="310"/>
      <c r="I12" s="310"/>
      <c r="J12" s="10"/>
      <c r="K12" s="137"/>
      <c r="L12" s="10"/>
      <c r="M12" s="10"/>
      <c r="N12" s="137"/>
      <c r="O12" s="10"/>
      <c r="P12" s="10"/>
      <c r="Q12" s="137"/>
    </row>
    <row r="13" spans="1:17" ht="18" customHeight="1">
      <c r="A13" s="9" t="s">
        <v>60</v>
      </c>
      <c r="B13" s="235">
        <f>SUM(F13,I13,L13,O13,'７２'!B13,'７２'!E13,'７２'!H13,'７２'!K13,'７２'!N13,'７２'!Q13)</f>
        <v>20</v>
      </c>
      <c r="C13" s="313">
        <v>3501</v>
      </c>
      <c r="D13" s="313">
        <v>2811</v>
      </c>
      <c r="E13" s="313" t="s">
        <v>40</v>
      </c>
      <c r="F13" s="313" t="s">
        <v>767</v>
      </c>
      <c r="G13" s="313" t="s">
        <v>767</v>
      </c>
      <c r="H13" s="313" t="s">
        <v>767</v>
      </c>
      <c r="I13" s="313" t="s">
        <v>767</v>
      </c>
      <c r="J13" s="37" t="s">
        <v>53</v>
      </c>
      <c r="K13" s="37">
        <f>-L1</f>
        <v>0</v>
      </c>
      <c r="L13" s="37" t="s">
        <v>53</v>
      </c>
      <c r="M13" s="37" t="s">
        <v>53</v>
      </c>
      <c r="N13" s="37" t="s">
        <v>53</v>
      </c>
      <c r="O13" s="37">
        <v>13</v>
      </c>
      <c r="P13" s="5" t="s">
        <v>52</v>
      </c>
      <c r="Q13" s="5" t="s">
        <v>52</v>
      </c>
    </row>
    <row r="14" spans="1:17" ht="18" customHeight="1">
      <c r="A14" s="9" t="s">
        <v>436</v>
      </c>
      <c r="B14" s="235">
        <f>SUM(F14,I14,L14,O14,'７２'!B14,'７２'!E14,'７２'!H14,'７２'!K14,'７２'!N14,'７２'!Q14)</f>
        <v>122</v>
      </c>
      <c r="C14" s="313">
        <v>13871</v>
      </c>
      <c r="D14" s="313">
        <v>5107</v>
      </c>
      <c r="E14" s="313" t="s">
        <v>767</v>
      </c>
      <c r="F14" s="313" t="s">
        <v>767</v>
      </c>
      <c r="G14" s="313" t="s">
        <v>767</v>
      </c>
      <c r="H14" s="313" t="s">
        <v>767</v>
      </c>
      <c r="I14" s="313">
        <v>26</v>
      </c>
      <c r="J14" s="5" t="s">
        <v>52</v>
      </c>
      <c r="K14" s="5" t="s">
        <v>52</v>
      </c>
      <c r="L14" s="37">
        <v>81</v>
      </c>
      <c r="M14" s="5" t="s">
        <v>52</v>
      </c>
      <c r="N14" s="5" t="s">
        <v>52</v>
      </c>
      <c r="O14" s="37">
        <v>15</v>
      </c>
      <c r="P14" s="37">
        <v>2220</v>
      </c>
      <c r="Q14" s="37">
        <v>849</v>
      </c>
    </row>
    <row r="15" spans="1:17" ht="18" customHeight="1">
      <c r="A15" s="9" t="s">
        <v>437</v>
      </c>
      <c r="B15" s="235">
        <f>SUM(F15,I15,L15,O15,'７２'!B15,'７２'!E15,'７２'!H15,'７２'!K15,'７２'!N15,'７２'!Q15)</f>
        <v>182</v>
      </c>
      <c r="C15" s="313">
        <v>11098</v>
      </c>
      <c r="D15" s="313">
        <v>514</v>
      </c>
      <c r="E15" s="313" t="s">
        <v>767</v>
      </c>
      <c r="F15" s="313" t="s">
        <v>767</v>
      </c>
      <c r="G15" s="313" t="s">
        <v>767</v>
      </c>
      <c r="H15" s="313" t="s">
        <v>767</v>
      </c>
      <c r="I15" s="313">
        <v>182</v>
      </c>
      <c r="J15" s="37">
        <v>11098</v>
      </c>
      <c r="K15" s="37">
        <v>514</v>
      </c>
      <c r="L15" s="37" t="s">
        <v>53</v>
      </c>
      <c r="M15" s="37" t="s">
        <v>53</v>
      </c>
      <c r="N15" s="37" t="s">
        <v>53</v>
      </c>
      <c r="O15" s="37" t="s">
        <v>53</v>
      </c>
      <c r="P15" s="37" t="s">
        <v>53</v>
      </c>
      <c r="Q15" s="37" t="s">
        <v>53</v>
      </c>
    </row>
    <row r="16" spans="1:17" ht="18" customHeight="1">
      <c r="A16" s="9"/>
      <c r="B16" s="314"/>
      <c r="C16" s="313"/>
      <c r="D16" s="313"/>
      <c r="E16" s="313"/>
      <c r="F16" s="313"/>
      <c r="G16" s="313"/>
      <c r="H16" s="313"/>
      <c r="I16" s="313"/>
      <c r="J16" s="37"/>
      <c r="K16" s="37"/>
      <c r="L16" s="37"/>
      <c r="M16" s="37"/>
      <c r="N16" s="37"/>
      <c r="O16" s="37"/>
      <c r="P16" s="37"/>
      <c r="Q16" s="37"/>
    </row>
    <row r="17" spans="1:17" ht="18" customHeight="1">
      <c r="A17" s="9" t="s">
        <v>452</v>
      </c>
      <c r="B17" s="235">
        <f>SUM(F17,I17,L17,O17,'７２'!B17,'７２'!E17,'７２'!H17,'７２'!K17,'７２'!N17,'７２'!Q17)</f>
        <v>34</v>
      </c>
      <c r="C17" s="313">
        <v>895</v>
      </c>
      <c r="D17" s="313">
        <v>146</v>
      </c>
      <c r="E17" s="313" t="s">
        <v>767</v>
      </c>
      <c r="F17" s="313" t="s">
        <v>767</v>
      </c>
      <c r="G17" s="313" t="s">
        <v>767</v>
      </c>
      <c r="H17" s="313" t="s">
        <v>767</v>
      </c>
      <c r="I17" s="313">
        <v>28</v>
      </c>
      <c r="J17" s="37">
        <v>777</v>
      </c>
      <c r="K17" s="37">
        <v>85</v>
      </c>
      <c r="L17" s="37">
        <v>6</v>
      </c>
      <c r="M17" s="37">
        <v>118</v>
      </c>
      <c r="N17" s="37">
        <v>61</v>
      </c>
      <c r="O17" s="37" t="s">
        <v>54</v>
      </c>
      <c r="P17" s="37" t="s">
        <v>54</v>
      </c>
      <c r="Q17" s="37" t="s">
        <v>54</v>
      </c>
    </row>
    <row r="18" spans="1:17" ht="18" customHeight="1">
      <c r="A18" s="9" t="s">
        <v>453</v>
      </c>
      <c r="B18" s="235">
        <f>SUM(F18,I18,L18,O18,'７２'!B18,'７２'!E18,'７２'!H18,'７２'!K18,'７２'!N18,'７２'!Q18)</f>
        <v>33</v>
      </c>
      <c r="C18" s="313">
        <v>2030</v>
      </c>
      <c r="D18" s="313">
        <v>342</v>
      </c>
      <c r="E18" s="313" t="s">
        <v>767</v>
      </c>
      <c r="F18" s="313" t="s">
        <v>767</v>
      </c>
      <c r="G18" s="313" t="s">
        <v>767</v>
      </c>
      <c r="H18" s="313" t="s">
        <v>767</v>
      </c>
      <c r="I18" s="313">
        <v>16</v>
      </c>
      <c r="J18" s="37">
        <v>767</v>
      </c>
      <c r="K18" s="37">
        <v>104</v>
      </c>
      <c r="L18" s="37">
        <v>17</v>
      </c>
      <c r="M18" s="37">
        <v>1263</v>
      </c>
      <c r="N18" s="37">
        <v>239</v>
      </c>
      <c r="O18" s="37" t="s">
        <v>55</v>
      </c>
      <c r="P18" s="37" t="s">
        <v>55</v>
      </c>
      <c r="Q18" s="37" t="s">
        <v>55</v>
      </c>
    </row>
    <row r="19" spans="1:17" ht="18" customHeight="1">
      <c r="A19" s="9"/>
      <c r="B19" s="313"/>
      <c r="C19" s="313"/>
      <c r="D19" s="313"/>
      <c r="E19" s="313"/>
      <c r="F19" s="313"/>
      <c r="G19" s="313"/>
      <c r="H19" s="313"/>
      <c r="I19" s="313"/>
      <c r="J19" s="37"/>
      <c r="K19" s="37"/>
      <c r="L19" s="37"/>
      <c r="M19" s="37"/>
      <c r="N19" s="37"/>
      <c r="O19" s="37"/>
      <c r="P19" s="37"/>
      <c r="Q19" s="37"/>
    </row>
    <row r="20" spans="1:17" ht="18" customHeight="1">
      <c r="A20" s="9" t="s">
        <v>61</v>
      </c>
      <c r="B20" s="235">
        <f>SUM(F20,I20,L20,O20,'７２'!B20,'７２'!E20,'７２'!H20,'７２'!K20,'７２'!N20,'７２'!Q20)</f>
        <v>14</v>
      </c>
      <c r="C20" s="313" t="s">
        <v>767</v>
      </c>
      <c r="D20" s="313">
        <v>10</v>
      </c>
      <c r="E20" s="313" t="s">
        <v>767</v>
      </c>
      <c r="F20" s="313" t="s">
        <v>767</v>
      </c>
      <c r="G20" s="313" t="s">
        <v>767</v>
      </c>
      <c r="H20" s="313" t="s">
        <v>767</v>
      </c>
      <c r="I20" s="313" t="s">
        <v>767</v>
      </c>
      <c r="J20" s="37" t="s">
        <v>55</v>
      </c>
      <c r="K20" s="37" t="s">
        <v>55</v>
      </c>
      <c r="L20" s="37" t="s">
        <v>55</v>
      </c>
      <c r="M20" s="37" t="s">
        <v>55</v>
      </c>
      <c r="N20" s="37" t="s">
        <v>55</v>
      </c>
      <c r="O20" s="37" t="s">
        <v>55</v>
      </c>
      <c r="P20" s="37" t="s">
        <v>55</v>
      </c>
      <c r="Q20" s="37" t="s">
        <v>55</v>
      </c>
    </row>
    <row r="21" spans="1:17" ht="18" customHeight="1">
      <c r="A21" s="9" t="s">
        <v>357</v>
      </c>
      <c r="B21" s="313"/>
      <c r="C21" s="313"/>
      <c r="D21" s="313"/>
      <c r="E21" s="313"/>
      <c r="F21" s="313"/>
      <c r="G21" s="313"/>
      <c r="H21" s="313"/>
      <c r="I21" s="313"/>
      <c r="J21" s="37"/>
      <c r="K21" s="37"/>
      <c r="L21" s="37"/>
      <c r="M21" s="37"/>
      <c r="N21" s="37"/>
      <c r="O21" s="37"/>
      <c r="P21" s="37"/>
      <c r="Q21" s="37"/>
    </row>
    <row r="22" spans="1:17" ht="18" customHeight="1">
      <c r="A22" s="9" t="s">
        <v>438</v>
      </c>
      <c r="B22" s="235">
        <f>SUM(F22,I22,L22,O22,'７２'!B22,'７２'!E22,'７２'!H22,'７２'!K22,'７２'!N22,'７２'!Q22)</f>
        <v>2</v>
      </c>
      <c r="C22" s="313" t="s">
        <v>768</v>
      </c>
      <c r="D22" s="313" t="s">
        <v>768</v>
      </c>
      <c r="E22" s="313" t="s">
        <v>767</v>
      </c>
      <c r="F22" s="313" t="s">
        <v>767</v>
      </c>
      <c r="G22" s="313" t="s">
        <v>767</v>
      </c>
      <c r="H22" s="313" t="s">
        <v>767</v>
      </c>
      <c r="I22" s="313" t="s">
        <v>767</v>
      </c>
      <c r="J22" s="37" t="s">
        <v>55</v>
      </c>
      <c r="K22" s="37" t="s">
        <v>55</v>
      </c>
      <c r="L22" s="37" t="s">
        <v>55</v>
      </c>
      <c r="M22" s="37" t="s">
        <v>55</v>
      </c>
      <c r="N22" s="37" t="s">
        <v>55</v>
      </c>
      <c r="O22" s="37" t="s">
        <v>55</v>
      </c>
      <c r="P22" s="37" t="s">
        <v>55</v>
      </c>
      <c r="Q22" s="37" t="s">
        <v>55</v>
      </c>
    </row>
    <row r="23" spans="1:17" ht="18" customHeight="1">
      <c r="A23" s="9" t="s">
        <v>439</v>
      </c>
      <c r="B23" s="235">
        <f>SUM(F23,I23,L23,O23,'７２'!B23,'７２'!E23,'７２'!H23,'７２'!K23,'７２'!N23,'７２'!Q23)</f>
        <v>2</v>
      </c>
      <c r="C23" s="313" t="s">
        <v>768</v>
      </c>
      <c r="D23" s="313" t="s">
        <v>768</v>
      </c>
      <c r="E23" s="313" t="s">
        <v>767</v>
      </c>
      <c r="F23" s="313" t="s">
        <v>767</v>
      </c>
      <c r="G23" s="313" t="s">
        <v>767</v>
      </c>
      <c r="H23" s="313" t="s">
        <v>767</v>
      </c>
      <c r="I23" s="313" t="s">
        <v>767</v>
      </c>
      <c r="J23" s="37" t="s">
        <v>55</v>
      </c>
      <c r="K23" s="37" t="s">
        <v>55</v>
      </c>
      <c r="L23" s="37" t="s">
        <v>55</v>
      </c>
      <c r="M23" s="37" t="s">
        <v>55</v>
      </c>
      <c r="N23" s="37" t="s">
        <v>55</v>
      </c>
      <c r="O23" s="37" t="s">
        <v>55</v>
      </c>
      <c r="P23" s="37" t="s">
        <v>55</v>
      </c>
      <c r="Q23" s="37" t="s">
        <v>55</v>
      </c>
    </row>
    <row r="24" spans="1:17" ht="18" customHeight="1">
      <c r="A24" s="9" t="s">
        <v>440</v>
      </c>
      <c r="B24" s="235">
        <f>SUM(F24,I24,L24,O24,'７２'!B24,'７２'!E24,'７２'!H24,'７２'!K24,'７２'!N24,'７２'!Q24)</f>
        <v>6</v>
      </c>
      <c r="C24" s="313" t="s">
        <v>768</v>
      </c>
      <c r="D24" s="313" t="s">
        <v>768</v>
      </c>
      <c r="E24" s="313" t="s">
        <v>767</v>
      </c>
      <c r="F24" s="313" t="s">
        <v>767</v>
      </c>
      <c r="G24" s="313" t="s">
        <v>767</v>
      </c>
      <c r="H24" s="313" t="s">
        <v>767</v>
      </c>
      <c r="I24" s="313" t="s">
        <v>767</v>
      </c>
      <c r="J24" s="37" t="s">
        <v>55</v>
      </c>
      <c r="K24" s="37" t="s">
        <v>55</v>
      </c>
      <c r="L24" s="37" t="s">
        <v>55</v>
      </c>
      <c r="M24" s="37" t="s">
        <v>55</v>
      </c>
      <c r="N24" s="37" t="s">
        <v>55</v>
      </c>
      <c r="O24" s="37">
        <v>6</v>
      </c>
      <c r="P24" s="5" t="s">
        <v>56</v>
      </c>
      <c r="Q24" s="5" t="s">
        <v>56</v>
      </c>
    </row>
    <row r="25" spans="1:17" ht="18" customHeight="1">
      <c r="A25" s="9" t="s">
        <v>441</v>
      </c>
      <c r="B25" s="235">
        <f>SUM(F25,I25,L25,O25,'７２'!B25,'７２'!E25,'７２'!H25,'７２'!K25,'７２'!N25,'７２'!Q25)</f>
        <v>3</v>
      </c>
      <c r="C25" s="313">
        <v>352</v>
      </c>
      <c r="D25" s="313">
        <v>63</v>
      </c>
      <c r="E25" s="313" t="s">
        <v>767</v>
      </c>
      <c r="F25" s="313" t="s">
        <v>767</v>
      </c>
      <c r="G25" s="313" t="s">
        <v>767</v>
      </c>
      <c r="H25" s="313" t="s">
        <v>767</v>
      </c>
      <c r="I25" s="313">
        <v>3</v>
      </c>
      <c r="J25" s="37">
        <v>352</v>
      </c>
      <c r="K25" s="37">
        <v>63</v>
      </c>
      <c r="L25" s="37" t="s">
        <v>55</v>
      </c>
      <c r="M25" s="37" t="s">
        <v>55</v>
      </c>
      <c r="N25" s="37" t="s">
        <v>55</v>
      </c>
      <c r="O25" s="37" t="s">
        <v>55</v>
      </c>
      <c r="P25" s="37" t="s">
        <v>55</v>
      </c>
      <c r="Q25" s="37" t="s">
        <v>55</v>
      </c>
    </row>
    <row r="26" spans="1:17" ht="18" customHeight="1">
      <c r="A26" s="9"/>
      <c r="B26" s="314"/>
      <c r="C26" s="313"/>
      <c r="D26" s="313"/>
      <c r="E26" s="313"/>
      <c r="F26" s="313"/>
      <c r="G26" s="313"/>
      <c r="H26" s="313"/>
      <c r="I26" s="313"/>
      <c r="J26" s="37"/>
      <c r="K26" s="37"/>
      <c r="L26" s="37"/>
      <c r="M26" s="37"/>
      <c r="N26" s="37"/>
      <c r="O26" s="37"/>
      <c r="P26" s="37"/>
      <c r="Q26" s="37"/>
    </row>
    <row r="27" spans="1:17" ht="18" customHeight="1">
      <c r="A27" s="9" t="s">
        <v>442</v>
      </c>
      <c r="B27" s="314" t="s">
        <v>767</v>
      </c>
      <c r="C27" s="313" t="s">
        <v>767</v>
      </c>
      <c r="D27" s="313" t="s">
        <v>767</v>
      </c>
      <c r="E27" s="313" t="s">
        <v>767</v>
      </c>
      <c r="F27" s="313" t="s">
        <v>767</v>
      </c>
      <c r="G27" s="313" t="s">
        <v>767</v>
      </c>
      <c r="H27" s="313" t="s">
        <v>767</v>
      </c>
      <c r="I27" s="313" t="s">
        <v>767</v>
      </c>
      <c r="J27" s="37" t="s">
        <v>55</v>
      </c>
      <c r="K27" s="37" t="s">
        <v>55</v>
      </c>
      <c r="L27" s="37" t="s">
        <v>55</v>
      </c>
      <c r="M27" s="37" t="s">
        <v>55</v>
      </c>
      <c r="N27" s="37" t="s">
        <v>55</v>
      </c>
      <c r="O27" s="37" t="s">
        <v>55</v>
      </c>
      <c r="P27" s="37" t="s">
        <v>55</v>
      </c>
      <c r="Q27" s="37" t="s">
        <v>55</v>
      </c>
    </row>
    <row r="28" spans="1:17" ht="18" customHeight="1">
      <c r="A28" s="9" t="s">
        <v>62</v>
      </c>
      <c r="B28" s="235">
        <f>SUM(F28,I28,L28,O28,'７２'!B28,'７２'!E28,'７２'!H28,'７２'!K28,'７２'!N28,'７２'!Q28)</f>
        <v>1412</v>
      </c>
      <c r="C28" s="313">
        <v>68011</v>
      </c>
      <c r="D28" s="313">
        <v>2656</v>
      </c>
      <c r="E28" s="313" t="s">
        <v>767</v>
      </c>
      <c r="F28" s="313" t="s">
        <v>767</v>
      </c>
      <c r="G28" s="313" t="s">
        <v>767</v>
      </c>
      <c r="H28" s="313" t="s">
        <v>767</v>
      </c>
      <c r="I28" s="313">
        <v>1305</v>
      </c>
      <c r="J28" s="37">
        <v>61432</v>
      </c>
      <c r="K28" s="37">
        <v>1912</v>
      </c>
      <c r="L28" s="37">
        <v>102</v>
      </c>
      <c r="M28" s="37">
        <v>6283</v>
      </c>
      <c r="N28" s="37">
        <v>611</v>
      </c>
      <c r="O28" s="37">
        <v>5</v>
      </c>
      <c r="P28" s="37">
        <v>296</v>
      </c>
      <c r="Q28" s="37">
        <v>133</v>
      </c>
    </row>
    <row r="29" spans="1:17" ht="18" customHeight="1">
      <c r="A29" s="9" t="s">
        <v>357</v>
      </c>
      <c r="B29" s="313"/>
      <c r="C29" s="313"/>
      <c r="D29" s="313"/>
      <c r="E29" s="313"/>
      <c r="F29" s="313"/>
      <c r="G29" s="313"/>
      <c r="H29" s="313"/>
      <c r="I29" s="313"/>
      <c r="J29" s="37"/>
      <c r="K29" s="37"/>
      <c r="L29" s="37"/>
      <c r="M29" s="37"/>
      <c r="N29" s="37"/>
      <c r="O29" s="37"/>
      <c r="P29" s="37"/>
      <c r="Q29" s="37"/>
    </row>
    <row r="30" spans="1:17" ht="18" customHeight="1">
      <c r="A30" s="9" t="s">
        <v>443</v>
      </c>
      <c r="B30" s="313" t="s">
        <v>767</v>
      </c>
      <c r="C30" s="313" t="s">
        <v>767</v>
      </c>
      <c r="D30" s="313" t="s">
        <v>767</v>
      </c>
      <c r="E30" s="313" t="s">
        <v>767</v>
      </c>
      <c r="F30" s="313" t="s">
        <v>767</v>
      </c>
      <c r="G30" s="313" t="s">
        <v>767</v>
      </c>
      <c r="H30" s="313" t="s">
        <v>767</v>
      </c>
      <c r="I30" s="313" t="s">
        <v>767</v>
      </c>
      <c r="J30" s="37" t="s">
        <v>55</v>
      </c>
      <c r="K30" s="37" t="s">
        <v>55</v>
      </c>
      <c r="L30" s="37" t="s">
        <v>55</v>
      </c>
      <c r="M30" s="37" t="s">
        <v>55</v>
      </c>
      <c r="N30" s="37" t="s">
        <v>55</v>
      </c>
      <c r="O30" s="37" t="s">
        <v>55</v>
      </c>
      <c r="P30" s="37" t="s">
        <v>55</v>
      </c>
      <c r="Q30" s="37" t="s">
        <v>55</v>
      </c>
    </row>
    <row r="31" spans="1:17" ht="18" customHeight="1">
      <c r="A31" s="9"/>
      <c r="B31" s="313"/>
      <c r="C31" s="313"/>
      <c r="D31" s="313"/>
      <c r="E31" s="313"/>
      <c r="F31" s="313"/>
      <c r="G31" s="313"/>
      <c r="H31" s="313"/>
      <c r="I31" s="313"/>
      <c r="J31" s="37"/>
      <c r="K31" s="37"/>
      <c r="L31" s="37"/>
      <c r="M31" s="37"/>
      <c r="N31" s="37"/>
      <c r="O31" s="37"/>
      <c r="P31" s="37"/>
      <c r="Q31" s="37"/>
    </row>
    <row r="32" spans="1:17" ht="18" customHeight="1">
      <c r="A32" s="9" t="s">
        <v>63</v>
      </c>
      <c r="B32" s="235">
        <f>SUM(F32,I32,L32,O32,'７２'!B32,'７２'!E32,'７２'!H32,'７２'!K32,'７２'!N32,'７２'!Q32)</f>
        <v>59</v>
      </c>
      <c r="C32" s="313">
        <v>16076</v>
      </c>
      <c r="D32" s="313">
        <v>16886</v>
      </c>
      <c r="E32" s="313" t="s">
        <v>767</v>
      </c>
      <c r="F32" s="313" t="s">
        <v>767</v>
      </c>
      <c r="G32" s="313" t="s">
        <v>767</v>
      </c>
      <c r="H32" s="313" t="s">
        <v>767</v>
      </c>
      <c r="I32" s="313" t="s">
        <v>767</v>
      </c>
      <c r="J32" s="37" t="s">
        <v>55</v>
      </c>
      <c r="K32" s="37" t="s">
        <v>55</v>
      </c>
      <c r="L32" s="37" t="s">
        <v>55</v>
      </c>
      <c r="M32" s="37" t="s">
        <v>55</v>
      </c>
      <c r="N32" s="37" t="s">
        <v>55</v>
      </c>
      <c r="O32" s="37" t="s">
        <v>55</v>
      </c>
      <c r="P32" s="37" t="s">
        <v>55</v>
      </c>
      <c r="Q32" s="37" t="s">
        <v>55</v>
      </c>
    </row>
    <row r="33" spans="1:17" ht="18" customHeight="1">
      <c r="A33" s="9" t="s">
        <v>64</v>
      </c>
      <c r="B33" s="235">
        <f>SUM(F33,I33,L33,O33,'７２'!B33,'７２'!E33,'７２'!H33,'７２'!K33,'７２'!N33,'７２'!Q33)</f>
        <v>150</v>
      </c>
      <c r="C33" s="313">
        <v>31206</v>
      </c>
      <c r="D33" s="313">
        <v>2636</v>
      </c>
      <c r="E33" s="313" t="s">
        <v>767</v>
      </c>
      <c r="F33" s="313" t="s">
        <v>767</v>
      </c>
      <c r="G33" s="313" t="s">
        <v>767</v>
      </c>
      <c r="H33" s="313" t="s">
        <v>767</v>
      </c>
      <c r="I33" s="313" t="s">
        <v>767</v>
      </c>
      <c r="J33" s="37" t="s">
        <v>55</v>
      </c>
      <c r="K33" s="37" t="s">
        <v>55</v>
      </c>
      <c r="L33" s="37" t="s">
        <v>55</v>
      </c>
      <c r="M33" s="37" t="s">
        <v>55</v>
      </c>
      <c r="N33" s="37" t="s">
        <v>55</v>
      </c>
      <c r="O33" s="37" t="s">
        <v>55</v>
      </c>
      <c r="P33" s="37" t="s">
        <v>55</v>
      </c>
      <c r="Q33" s="37" t="s">
        <v>55</v>
      </c>
    </row>
    <row r="34" spans="1:17" ht="18" customHeight="1">
      <c r="A34" s="9"/>
      <c r="B34" s="314"/>
      <c r="C34" s="313"/>
      <c r="D34" s="313"/>
      <c r="E34" s="313"/>
      <c r="F34" s="313"/>
      <c r="G34" s="313"/>
      <c r="H34" s="313"/>
      <c r="I34" s="313"/>
      <c r="J34" s="37"/>
      <c r="K34" s="37"/>
      <c r="L34" s="37"/>
      <c r="M34" s="37"/>
      <c r="N34" s="37"/>
      <c r="O34" s="37"/>
      <c r="P34" s="37"/>
      <c r="Q34" s="37"/>
    </row>
    <row r="35" spans="1:17" ht="18" customHeight="1">
      <c r="A35" s="9" t="s">
        <v>65</v>
      </c>
      <c r="B35" s="235">
        <f>SUM(F35,I35,L35,O35,'７２'!B35,'７２'!E35,'７２'!H35,'７２'!K35,'７２'!N35,'７２'!Q35)</f>
        <v>25</v>
      </c>
      <c r="C35" s="313">
        <v>481</v>
      </c>
      <c r="D35" s="313">
        <v>41</v>
      </c>
      <c r="E35" s="313" t="s">
        <v>767</v>
      </c>
      <c r="F35" s="313" t="s">
        <v>767</v>
      </c>
      <c r="G35" s="313" t="s">
        <v>767</v>
      </c>
      <c r="H35" s="313" t="s">
        <v>767</v>
      </c>
      <c r="I35" s="313">
        <v>24</v>
      </c>
      <c r="J35" s="5" t="s">
        <v>56</v>
      </c>
      <c r="K35" s="5" t="s">
        <v>56</v>
      </c>
      <c r="L35" s="37">
        <v>1</v>
      </c>
      <c r="M35" s="5" t="s">
        <v>56</v>
      </c>
      <c r="N35" s="5" t="s">
        <v>56</v>
      </c>
      <c r="O35" s="37" t="s">
        <v>55</v>
      </c>
      <c r="P35" s="37" t="s">
        <v>55</v>
      </c>
      <c r="Q35" s="37" t="s">
        <v>55</v>
      </c>
    </row>
    <row r="36" spans="1:17" ht="18" customHeight="1">
      <c r="A36" s="9"/>
      <c r="B36" s="314"/>
      <c r="C36" s="313"/>
      <c r="D36" s="313"/>
      <c r="E36" s="313"/>
      <c r="F36" s="313"/>
      <c r="G36" s="313"/>
      <c r="H36" s="313"/>
      <c r="I36" s="313"/>
      <c r="J36" s="37"/>
      <c r="K36" s="37"/>
      <c r="L36" s="37"/>
      <c r="M36" s="37"/>
      <c r="N36" s="37"/>
      <c r="O36" s="37"/>
      <c r="P36" s="37"/>
      <c r="Q36" s="37"/>
    </row>
    <row r="37" spans="1:17" ht="18" customHeight="1">
      <c r="A37" s="9" t="s">
        <v>444</v>
      </c>
      <c r="B37" s="235">
        <f>SUM(F37,I37,L37,O37,'７２'!B37,'７２'!E37,'７２'!H37,'７２'!K37,'７２'!N37,'７２'!Q37)</f>
        <v>1</v>
      </c>
      <c r="C37" s="313" t="s">
        <v>768</v>
      </c>
      <c r="D37" s="313" t="s">
        <v>768</v>
      </c>
      <c r="E37" s="313" t="s">
        <v>767</v>
      </c>
      <c r="F37" s="313" t="s">
        <v>767</v>
      </c>
      <c r="G37" s="313" t="s">
        <v>767</v>
      </c>
      <c r="H37" s="313" t="s">
        <v>767</v>
      </c>
      <c r="I37" s="313" t="s">
        <v>767</v>
      </c>
      <c r="J37" s="37" t="s">
        <v>55</v>
      </c>
      <c r="K37" s="37" t="s">
        <v>55</v>
      </c>
      <c r="L37" s="37" t="s">
        <v>55</v>
      </c>
      <c r="M37" s="37" t="s">
        <v>55</v>
      </c>
      <c r="N37" s="37" t="s">
        <v>55</v>
      </c>
      <c r="O37" s="37" t="s">
        <v>55</v>
      </c>
      <c r="P37" s="37" t="s">
        <v>55</v>
      </c>
      <c r="Q37" s="37" t="s">
        <v>55</v>
      </c>
    </row>
    <row r="38" spans="1:17" ht="18" customHeight="1">
      <c r="A38" s="9" t="s">
        <v>66</v>
      </c>
      <c r="B38" s="235">
        <f>SUM(F38,I38,L38,O38,'７２'!B38,'７２'!E38,'７２'!H38,'７２'!K38,'７２'!N38,'７２'!Q38)</f>
        <v>155</v>
      </c>
      <c r="C38" s="313">
        <v>8115</v>
      </c>
      <c r="D38" s="313">
        <v>172</v>
      </c>
      <c r="E38" s="313" t="s">
        <v>767</v>
      </c>
      <c r="F38" s="313" t="s">
        <v>767</v>
      </c>
      <c r="G38" s="313" t="s">
        <v>767</v>
      </c>
      <c r="H38" s="313" t="s">
        <v>767</v>
      </c>
      <c r="I38" s="313">
        <v>115</v>
      </c>
      <c r="J38" s="37">
        <v>5606</v>
      </c>
      <c r="K38" s="37">
        <v>136</v>
      </c>
      <c r="L38" s="37">
        <v>40</v>
      </c>
      <c r="M38" s="37">
        <v>2509</v>
      </c>
      <c r="N38" s="37">
        <v>36</v>
      </c>
      <c r="O38" s="37" t="s">
        <v>55</v>
      </c>
      <c r="P38" s="37" t="s">
        <v>55</v>
      </c>
      <c r="Q38" s="37" t="s">
        <v>55</v>
      </c>
    </row>
    <row r="39" spans="1:17" ht="18" customHeight="1">
      <c r="A39" s="9"/>
      <c r="B39" s="314"/>
      <c r="C39" s="313"/>
      <c r="D39" s="313"/>
      <c r="E39" s="313"/>
      <c r="F39" s="313"/>
      <c r="G39" s="313"/>
      <c r="H39" s="313"/>
      <c r="I39" s="313"/>
      <c r="J39" s="37"/>
      <c r="K39" s="37"/>
      <c r="L39" s="37"/>
      <c r="M39" s="37"/>
      <c r="N39" s="37"/>
      <c r="O39" s="37"/>
      <c r="P39" s="37"/>
      <c r="Q39" s="37"/>
    </row>
    <row r="40" spans="1:17" ht="18" customHeight="1">
      <c r="A40" s="9" t="s">
        <v>67</v>
      </c>
      <c r="B40" s="235">
        <f>SUM(F40,I40,L40,O40,'７２'!B40,'７２'!E40,'７２'!H40,'７２'!K40,'７２'!N40,'７２'!Q40)</f>
        <v>29</v>
      </c>
      <c r="C40" s="313">
        <v>5497</v>
      </c>
      <c r="D40" s="313">
        <v>17178</v>
      </c>
      <c r="E40" s="313" t="s">
        <v>767</v>
      </c>
      <c r="F40" s="313" t="s">
        <v>767</v>
      </c>
      <c r="G40" s="313" t="s">
        <v>767</v>
      </c>
      <c r="H40" s="313" t="s">
        <v>767</v>
      </c>
      <c r="I40" s="313" t="s">
        <v>767</v>
      </c>
      <c r="J40" s="37" t="s">
        <v>55</v>
      </c>
      <c r="K40" s="37" t="s">
        <v>55</v>
      </c>
      <c r="L40" s="37" t="s">
        <v>55</v>
      </c>
      <c r="M40" s="37" t="s">
        <v>55</v>
      </c>
      <c r="N40" s="37" t="s">
        <v>55</v>
      </c>
      <c r="O40" s="37" t="s">
        <v>55</v>
      </c>
      <c r="P40" s="37" t="s">
        <v>55</v>
      </c>
      <c r="Q40" s="37" t="s">
        <v>55</v>
      </c>
    </row>
    <row r="41" spans="1:17" ht="18" customHeight="1">
      <c r="A41" s="9" t="s">
        <v>68</v>
      </c>
      <c r="B41" s="235">
        <f>SUM(F41,I41,L41,O41,'７２'!B41,'７２'!E41,'７２'!H41,'７２'!K41,'７２'!N41,'７２'!Q41)</f>
        <v>355</v>
      </c>
      <c r="C41" s="313">
        <v>6578</v>
      </c>
      <c r="D41" s="313">
        <v>2444</v>
      </c>
      <c r="E41" s="313" t="s">
        <v>767</v>
      </c>
      <c r="F41" s="313" t="s">
        <v>767</v>
      </c>
      <c r="G41" s="313" t="s">
        <v>767</v>
      </c>
      <c r="H41" s="313" t="s">
        <v>767</v>
      </c>
      <c r="I41" s="313">
        <v>328</v>
      </c>
      <c r="J41" s="37">
        <v>4968</v>
      </c>
      <c r="K41" s="37">
        <v>901</v>
      </c>
      <c r="L41" s="37">
        <v>16</v>
      </c>
      <c r="M41" s="37">
        <v>794</v>
      </c>
      <c r="N41" s="37">
        <v>772</v>
      </c>
      <c r="O41" s="37">
        <v>10</v>
      </c>
      <c r="P41" s="5" t="s">
        <v>56</v>
      </c>
      <c r="Q41" s="5" t="s">
        <v>56</v>
      </c>
    </row>
    <row r="42" spans="1:17" ht="18" customHeight="1">
      <c r="A42" s="9" t="s">
        <v>357</v>
      </c>
      <c r="B42" s="313"/>
      <c r="C42" s="313"/>
      <c r="D42" s="313"/>
      <c r="E42" s="313"/>
      <c r="F42" s="313"/>
      <c r="G42" s="313"/>
      <c r="H42" s="313"/>
      <c r="I42" s="313"/>
      <c r="J42" s="37"/>
      <c r="K42" s="37"/>
      <c r="L42" s="37"/>
      <c r="M42" s="37"/>
      <c r="N42" s="37"/>
      <c r="O42" s="37"/>
      <c r="P42" s="37"/>
      <c r="Q42" s="37"/>
    </row>
    <row r="43" spans="1:17" ht="18" customHeight="1">
      <c r="A43" s="9" t="s">
        <v>69</v>
      </c>
      <c r="B43" s="235">
        <f>SUM(F43,I43,L43,O43,'７２'!B43,'７２'!E43,'７２'!H43,'７２'!K43,'７２'!N43,'７２'!Q43)</f>
        <v>921</v>
      </c>
      <c r="C43" s="313">
        <v>25989</v>
      </c>
      <c r="D43" s="313">
        <v>315</v>
      </c>
      <c r="E43" s="313" t="s">
        <v>767</v>
      </c>
      <c r="F43" s="313" t="s">
        <v>767</v>
      </c>
      <c r="G43" s="313" t="s">
        <v>767</v>
      </c>
      <c r="H43" s="313" t="s">
        <v>767</v>
      </c>
      <c r="I43" s="313">
        <v>881</v>
      </c>
      <c r="J43" s="37">
        <v>24620</v>
      </c>
      <c r="K43" s="37">
        <v>293</v>
      </c>
      <c r="L43" s="37">
        <v>36</v>
      </c>
      <c r="M43" s="5">
        <v>1356</v>
      </c>
      <c r="N43" s="5">
        <v>21</v>
      </c>
      <c r="O43" s="37">
        <v>4</v>
      </c>
      <c r="P43" s="5">
        <v>13</v>
      </c>
      <c r="Q43" s="5">
        <v>1</v>
      </c>
    </row>
    <row r="44" spans="1:17" ht="18" customHeight="1">
      <c r="A44" s="26"/>
      <c r="B44" s="315"/>
      <c r="C44" s="315"/>
      <c r="D44" s="315"/>
      <c r="E44" s="316"/>
      <c r="F44" s="316"/>
      <c r="G44" s="316"/>
      <c r="H44" s="316"/>
      <c r="I44" s="316"/>
      <c r="J44" s="39"/>
      <c r="K44" s="39"/>
      <c r="L44" s="39"/>
      <c r="M44" s="39"/>
      <c r="N44" s="39"/>
      <c r="O44" s="39"/>
      <c r="P44" s="39"/>
      <c r="Q44" s="39"/>
    </row>
    <row r="45" spans="1:17" ht="18" customHeight="1">
      <c r="A45" s="9" t="s">
        <v>70</v>
      </c>
      <c r="B45" s="235">
        <f>SUM(F45,I45,L45,O45,'７２'!B45,'７２'!E45,'７２'!H45,'７２'!K45,'７２'!N45,'７２'!Q45)</f>
        <v>1212</v>
      </c>
      <c r="C45" s="313" t="s">
        <v>770</v>
      </c>
      <c r="D45" s="313">
        <v>957</v>
      </c>
      <c r="E45" s="313">
        <v>1</v>
      </c>
      <c r="F45" s="313">
        <v>1</v>
      </c>
      <c r="G45" s="313" t="s">
        <v>770</v>
      </c>
      <c r="H45" s="313" t="s">
        <v>768</v>
      </c>
      <c r="I45" s="313">
        <v>1161</v>
      </c>
      <c r="J45" s="37" t="s">
        <v>57</v>
      </c>
      <c r="K45" s="37">
        <v>868</v>
      </c>
      <c r="L45" s="37">
        <v>50</v>
      </c>
      <c r="M45" s="37" t="s">
        <v>57</v>
      </c>
      <c r="N45" s="37" t="s">
        <v>56</v>
      </c>
      <c r="O45" s="37" t="s">
        <v>55</v>
      </c>
      <c r="P45" s="37" t="s">
        <v>57</v>
      </c>
      <c r="Q45" s="37" t="s">
        <v>55</v>
      </c>
    </row>
    <row r="46" spans="1:17" ht="18" customHeight="1">
      <c r="A46" s="9" t="s">
        <v>71</v>
      </c>
      <c r="B46" s="235">
        <f>SUM(F46,I46,L46,O46,'７２'!B46,'７２'!E46,'７２'!H46,'７２'!K46,'７２'!N46,'７２'!Q46)</f>
        <v>755</v>
      </c>
      <c r="C46" s="313" t="s">
        <v>770</v>
      </c>
      <c r="D46" s="313">
        <v>512</v>
      </c>
      <c r="E46" s="313">
        <v>49</v>
      </c>
      <c r="F46" s="313">
        <v>1</v>
      </c>
      <c r="G46" s="313" t="s">
        <v>770</v>
      </c>
      <c r="H46" s="313" t="s">
        <v>768</v>
      </c>
      <c r="I46" s="313">
        <v>726</v>
      </c>
      <c r="J46" s="37" t="s">
        <v>57</v>
      </c>
      <c r="K46" s="37">
        <v>429</v>
      </c>
      <c r="L46" s="37">
        <v>28</v>
      </c>
      <c r="M46" s="37" t="s">
        <v>57</v>
      </c>
      <c r="N46" s="5" t="s">
        <v>56</v>
      </c>
      <c r="O46" s="37" t="s">
        <v>55</v>
      </c>
      <c r="P46" s="37" t="s">
        <v>57</v>
      </c>
      <c r="Q46" s="37" t="s">
        <v>55</v>
      </c>
    </row>
    <row r="47" spans="1:17" ht="18" customHeight="1">
      <c r="A47" s="9" t="s">
        <v>445</v>
      </c>
      <c r="B47" s="235">
        <v>660</v>
      </c>
      <c r="C47" s="313">
        <v>15106</v>
      </c>
      <c r="D47" s="313">
        <v>1947</v>
      </c>
      <c r="E47" s="317" t="s">
        <v>771</v>
      </c>
      <c r="F47" s="317" t="s">
        <v>772</v>
      </c>
      <c r="G47" s="313" t="s">
        <v>768</v>
      </c>
      <c r="H47" s="313" t="s">
        <v>768</v>
      </c>
      <c r="I47" s="313">
        <v>634</v>
      </c>
      <c r="J47" s="37">
        <v>12642</v>
      </c>
      <c r="K47" s="37">
        <v>315</v>
      </c>
      <c r="L47" s="37">
        <v>19</v>
      </c>
      <c r="M47" s="37">
        <v>1815</v>
      </c>
      <c r="N47" s="37">
        <v>344</v>
      </c>
      <c r="O47" s="37">
        <v>5</v>
      </c>
      <c r="P47" s="37">
        <v>410</v>
      </c>
      <c r="Q47" s="37">
        <v>371</v>
      </c>
    </row>
    <row r="48" spans="1:17" ht="17.25" customHeight="1">
      <c r="A48" s="9" t="s">
        <v>72</v>
      </c>
      <c r="B48" s="235">
        <f>SUM(F48,I48,L48,O48,'７２'!B48,'７２'!E48,'７２'!H48,'７２'!K48,'７２'!N48,'７２'!Q48)</f>
        <v>6</v>
      </c>
      <c r="C48" s="313">
        <v>709</v>
      </c>
      <c r="D48" s="313">
        <v>1490</v>
      </c>
      <c r="E48" s="313" t="s">
        <v>767</v>
      </c>
      <c r="F48" s="313" t="s">
        <v>767</v>
      </c>
      <c r="G48" s="313" t="s">
        <v>767</v>
      </c>
      <c r="H48" s="313" t="s">
        <v>767</v>
      </c>
      <c r="I48" s="313" t="s">
        <v>767</v>
      </c>
      <c r="J48" s="37" t="s">
        <v>55</v>
      </c>
      <c r="K48" s="37" t="s">
        <v>55</v>
      </c>
      <c r="L48" s="37">
        <v>1</v>
      </c>
      <c r="M48" s="5" t="s">
        <v>56</v>
      </c>
      <c r="N48" s="5" t="s">
        <v>56</v>
      </c>
      <c r="O48" s="37">
        <v>4</v>
      </c>
      <c r="P48" s="37">
        <v>409</v>
      </c>
      <c r="Q48" s="37">
        <v>371</v>
      </c>
    </row>
    <row r="49" spans="1:17" ht="18" customHeight="1">
      <c r="A49" s="17" t="s">
        <v>357</v>
      </c>
      <c r="B49" s="138"/>
      <c r="C49" s="40"/>
      <c r="D49" s="40"/>
      <c r="E49" s="40"/>
      <c r="F49" s="40"/>
      <c r="G49" s="40"/>
      <c r="H49" s="40"/>
      <c r="I49" s="40"/>
      <c r="J49" s="40"/>
      <c r="K49" s="40"/>
      <c r="L49" s="40"/>
      <c r="M49" s="40"/>
      <c r="N49" s="40"/>
      <c r="O49" s="40"/>
      <c r="P49" s="40"/>
      <c r="Q49" s="40"/>
    </row>
    <row r="50" ht="15" customHeight="1">
      <c r="A50" s="2" t="s">
        <v>454</v>
      </c>
    </row>
    <row r="51" ht="15" customHeight="1">
      <c r="A51" s="2" t="s">
        <v>446</v>
      </c>
    </row>
  </sheetData>
  <sheetProtection/>
  <mergeCells count="8">
    <mergeCell ref="A4:A6"/>
    <mergeCell ref="B4:D5"/>
    <mergeCell ref="E4:E5"/>
    <mergeCell ref="F4:H5"/>
    <mergeCell ref="I4:Q4"/>
    <mergeCell ref="I5:K5"/>
    <mergeCell ref="L5:N5"/>
    <mergeCell ref="O5:Q5"/>
  </mergeCells>
  <printOptions/>
  <pageMargins left="1.4960629921259843" right="0.9055118110236221" top="0.5118110236220472" bottom="0.5118110236220472" header="0.5118110236220472" footer="0.5118110236220472"/>
  <pageSetup fitToHeight="1" fitToWidth="1" horizontalDpi="600" verticalDpi="600" orientation="landscape" paperSize="8" scale="90" r:id="rId1"/>
</worksheet>
</file>

<file path=xl/worksheets/sheet8.xml><?xml version="1.0" encoding="utf-8"?>
<worksheet xmlns="http://schemas.openxmlformats.org/spreadsheetml/2006/main" xmlns:r="http://schemas.openxmlformats.org/officeDocument/2006/relationships">
  <sheetPr>
    <pageSetUpPr fitToPage="1"/>
  </sheetPr>
  <dimension ref="A1:S51"/>
  <sheetViews>
    <sheetView zoomScalePageLayoutView="0" workbookViewId="0" topLeftCell="K1">
      <selection activeCell="N20" sqref="N20"/>
    </sheetView>
  </sheetViews>
  <sheetFormatPr defaultColWidth="10.59765625" defaultRowHeight="15"/>
  <cols>
    <col min="1" max="1" width="25.09765625" style="2" customWidth="1"/>
    <col min="2" max="18" width="9.3984375" style="2" customWidth="1"/>
    <col min="19" max="16384" width="10.59765625" style="2" customWidth="1"/>
  </cols>
  <sheetData>
    <row r="1" spans="1:18" s="60" customFormat="1" ht="19.5" customHeight="1">
      <c r="A1" s="11" t="s">
        <v>455</v>
      </c>
      <c r="R1" s="12" t="s">
        <v>456</v>
      </c>
    </row>
    <row r="2" spans="1:18" s="62" customFormat="1" ht="19.5" customHeight="1">
      <c r="A2" s="350" t="s">
        <v>468</v>
      </c>
      <c r="B2" s="350"/>
      <c r="C2" s="350"/>
      <c r="D2" s="350"/>
      <c r="E2" s="350"/>
      <c r="F2" s="350"/>
      <c r="G2" s="350"/>
      <c r="H2" s="350"/>
      <c r="I2" s="350"/>
      <c r="J2" s="350"/>
      <c r="K2" s="350"/>
      <c r="L2" s="350"/>
      <c r="M2" s="350"/>
      <c r="N2" s="350"/>
      <c r="O2" s="350"/>
      <c r="P2" s="350"/>
      <c r="Q2" s="350"/>
      <c r="R2" s="350"/>
    </row>
    <row r="3" spans="1:18" s="62" customFormat="1" ht="18" customHeight="1" thickBot="1">
      <c r="A3" s="63"/>
      <c r="B3" s="63"/>
      <c r="C3" s="63"/>
      <c r="D3" s="63"/>
      <c r="E3" s="63"/>
      <c r="F3" s="63"/>
      <c r="G3" s="63"/>
      <c r="H3" s="63"/>
      <c r="I3" s="63"/>
      <c r="J3" s="63"/>
      <c r="K3" s="111"/>
      <c r="L3" s="111"/>
      <c r="M3" s="111"/>
      <c r="N3" s="111"/>
      <c r="P3" s="111"/>
      <c r="Q3" s="111"/>
      <c r="R3" s="111" t="s">
        <v>447</v>
      </c>
    </row>
    <row r="4" spans="1:18" s="62" customFormat="1" ht="18" customHeight="1">
      <c r="A4" s="481" t="s">
        <v>47</v>
      </c>
      <c r="B4" s="351" t="s">
        <v>457</v>
      </c>
      <c r="C4" s="482"/>
      <c r="D4" s="482"/>
      <c r="E4" s="482"/>
      <c r="F4" s="482"/>
      <c r="G4" s="482"/>
      <c r="H4" s="482"/>
      <c r="I4" s="482"/>
      <c r="J4" s="482"/>
      <c r="K4" s="482"/>
      <c r="L4" s="482"/>
      <c r="M4" s="482"/>
      <c r="N4" s="482"/>
      <c r="O4" s="482"/>
      <c r="P4" s="483"/>
      <c r="Q4" s="484" t="s">
        <v>469</v>
      </c>
      <c r="R4" s="485"/>
    </row>
    <row r="5" spans="1:18" s="62" customFormat="1" ht="18" customHeight="1">
      <c r="A5" s="339"/>
      <c r="B5" s="487" t="s">
        <v>470</v>
      </c>
      <c r="C5" s="488"/>
      <c r="D5" s="489"/>
      <c r="E5" s="487" t="s">
        <v>471</v>
      </c>
      <c r="F5" s="490"/>
      <c r="G5" s="491"/>
      <c r="H5" s="487" t="s">
        <v>472</v>
      </c>
      <c r="I5" s="490"/>
      <c r="J5" s="491"/>
      <c r="K5" s="487" t="s">
        <v>473</v>
      </c>
      <c r="L5" s="490"/>
      <c r="M5" s="491"/>
      <c r="N5" s="487" t="s">
        <v>474</v>
      </c>
      <c r="O5" s="490"/>
      <c r="P5" s="491"/>
      <c r="Q5" s="486"/>
      <c r="R5" s="460"/>
    </row>
    <row r="6" spans="1:18" s="62" customFormat="1" ht="18" customHeight="1">
      <c r="A6" s="461"/>
      <c r="B6" s="72" t="s">
        <v>433</v>
      </c>
      <c r="C6" s="72" t="s">
        <v>434</v>
      </c>
      <c r="D6" s="72" t="s">
        <v>435</v>
      </c>
      <c r="E6" s="72" t="s">
        <v>433</v>
      </c>
      <c r="F6" s="72" t="s">
        <v>434</v>
      </c>
      <c r="G6" s="72" t="s">
        <v>435</v>
      </c>
      <c r="H6" s="72" t="s">
        <v>433</v>
      </c>
      <c r="I6" s="72" t="s">
        <v>434</v>
      </c>
      <c r="J6" s="72" t="s">
        <v>435</v>
      </c>
      <c r="K6" s="72" t="s">
        <v>433</v>
      </c>
      <c r="L6" s="72" t="s">
        <v>434</v>
      </c>
      <c r="M6" s="72" t="s">
        <v>435</v>
      </c>
      <c r="N6" s="72" t="s">
        <v>433</v>
      </c>
      <c r="O6" s="72" t="s">
        <v>434</v>
      </c>
      <c r="P6" s="72" t="s">
        <v>435</v>
      </c>
      <c r="Q6" s="72" t="s">
        <v>433</v>
      </c>
      <c r="R6" s="71" t="s">
        <v>435</v>
      </c>
    </row>
    <row r="7" spans="1:18" s="62" customFormat="1" ht="18" customHeight="1">
      <c r="A7" s="113" t="s">
        <v>451</v>
      </c>
      <c r="B7" s="118">
        <v>13</v>
      </c>
      <c r="C7" s="117" t="s">
        <v>348</v>
      </c>
      <c r="D7" s="117" t="s">
        <v>348</v>
      </c>
      <c r="E7" s="117">
        <v>2</v>
      </c>
      <c r="F7" s="117" t="s">
        <v>348</v>
      </c>
      <c r="G7" s="117" t="s">
        <v>348</v>
      </c>
      <c r="H7" s="119">
        <v>50</v>
      </c>
      <c r="I7" s="119">
        <v>8130</v>
      </c>
      <c r="J7" s="119">
        <v>63194</v>
      </c>
      <c r="K7" s="119">
        <v>4</v>
      </c>
      <c r="L7" s="117" t="s">
        <v>348</v>
      </c>
      <c r="M7" s="117" t="s">
        <v>348</v>
      </c>
      <c r="N7" s="37" t="s">
        <v>40</v>
      </c>
      <c r="O7" s="37" t="s">
        <v>40</v>
      </c>
      <c r="P7" s="37" t="s">
        <v>40</v>
      </c>
      <c r="Q7" s="119">
        <v>297</v>
      </c>
      <c r="R7" s="119">
        <v>16585</v>
      </c>
    </row>
    <row r="8" spans="1:18" s="62" customFormat="1" ht="18" customHeight="1">
      <c r="A8" s="133" t="s">
        <v>48</v>
      </c>
      <c r="B8" s="118">
        <v>12</v>
      </c>
      <c r="C8" s="117">
        <v>1682</v>
      </c>
      <c r="D8" s="117">
        <v>1855.6</v>
      </c>
      <c r="E8" s="119">
        <v>2</v>
      </c>
      <c r="F8" s="117" t="s">
        <v>348</v>
      </c>
      <c r="G8" s="117" t="s">
        <v>348</v>
      </c>
      <c r="H8" s="119">
        <v>40</v>
      </c>
      <c r="I8" s="119">
        <v>6409</v>
      </c>
      <c r="J8" s="119">
        <v>56304.1</v>
      </c>
      <c r="K8" s="119">
        <v>2</v>
      </c>
      <c r="L8" s="117" t="s">
        <v>348</v>
      </c>
      <c r="M8" s="117" t="s">
        <v>348</v>
      </c>
      <c r="N8" s="37" t="s">
        <v>40</v>
      </c>
      <c r="O8" s="37" t="s">
        <v>40</v>
      </c>
      <c r="P8" s="37" t="s">
        <v>40</v>
      </c>
      <c r="Q8" s="119">
        <v>285</v>
      </c>
      <c r="R8" s="119">
        <v>14626.9</v>
      </c>
    </row>
    <row r="9" spans="1:18" s="62" customFormat="1" ht="18" customHeight="1">
      <c r="A9" s="133" t="s">
        <v>49</v>
      </c>
      <c r="B9" s="118">
        <v>9</v>
      </c>
      <c r="C9" s="117">
        <v>1507</v>
      </c>
      <c r="D9" s="117">
        <v>1497.464</v>
      </c>
      <c r="E9" s="119">
        <v>1</v>
      </c>
      <c r="F9" s="117" t="s">
        <v>348</v>
      </c>
      <c r="G9" s="117" t="s">
        <v>348</v>
      </c>
      <c r="H9" s="119">
        <v>34</v>
      </c>
      <c r="I9" s="119">
        <v>5567</v>
      </c>
      <c r="J9" s="119">
        <v>41346.829</v>
      </c>
      <c r="K9" s="119">
        <v>2</v>
      </c>
      <c r="L9" s="117" t="s">
        <v>348</v>
      </c>
      <c r="M9" s="117" t="s">
        <v>348</v>
      </c>
      <c r="N9" s="37" t="s">
        <v>40</v>
      </c>
      <c r="O9" s="37" t="s">
        <v>40</v>
      </c>
      <c r="P9" s="37" t="s">
        <v>40</v>
      </c>
      <c r="Q9" s="119">
        <v>280</v>
      </c>
      <c r="R9" s="119">
        <v>20122.841999999997</v>
      </c>
    </row>
    <row r="10" spans="1:18" s="62" customFormat="1" ht="18" customHeight="1">
      <c r="A10" s="133" t="s">
        <v>50</v>
      </c>
      <c r="B10" s="118">
        <v>8</v>
      </c>
      <c r="C10" s="117">
        <v>1326</v>
      </c>
      <c r="D10" s="117">
        <v>1361</v>
      </c>
      <c r="E10" s="119">
        <v>1</v>
      </c>
      <c r="F10" s="117" t="s">
        <v>348</v>
      </c>
      <c r="G10" s="117" t="s">
        <v>348</v>
      </c>
      <c r="H10" s="119">
        <v>33</v>
      </c>
      <c r="I10" s="119">
        <v>5792</v>
      </c>
      <c r="J10" s="119">
        <v>23367</v>
      </c>
      <c r="K10" s="119">
        <v>2</v>
      </c>
      <c r="L10" s="117" t="s">
        <v>348</v>
      </c>
      <c r="M10" s="117" t="s">
        <v>348</v>
      </c>
      <c r="N10" s="37" t="s">
        <v>40</v>
      </c>
      <c r="O10" s="37" t="s">
        <v>40</v>
      </c>
      <c r="P10" s="37" t="s">
        <v>40</v>
      </c>
      <c r="Q10" s="119">
        <v>263</v>
      </c>
      <c r="R10" s="119">
        <v>15527</v>
      </c>
    </row>
    <row r="11" spans="1:18" ht="18" customHeight="1">
      <c r="A11" s="233" t="s">
        <v>51</v>
      </c>
      <c r="B11" s="309">
        <f>SUM(B13:B48)</f>
        <v>8</v>
      </c>
      <c r="C11" s="27">
        <v>1366</v>
      </c>
      <c r="D11" s="27">
        <v>1683</v>
      </c>
      <c r="E11" s="46">
        <v>1</v>
      </c>
      <c r="F11" s="27" t="s">
        <v>28</v>
      </c>
      <c r="G11" s="27" t="s">
        <v>768</v>
      </c>
      <c r="H11" s="46">
        <f>SUM(H13:H48)</f>
        <v>32</v>
      </c>
      <c r="I11" s="46">
        <v>5909</v>
      </c>
      <c r="J11" s="46">
        <v>39004</v>
      </c>
      <c r="K11" s="46">
        <v>2</v>
      </c>
      <c r="L11" s="27" t="s">
        <v>28</v>
      </c>
      <c r="M11" s="27" t="s">
        <v>769</v>
      </c>
      <c r="N11" s="27" t="s">
        <v>40</v>
      </c>
      <c r="O11" s="27" t="s">
        <v>40</v>
      </c>
      <c r="P11" s="27" t="s">
        <v>767</v>
      </c>
      <c r="Q11" s="46">
        <f>SUM(Q13:Q48)</f>
        <v>223</v>
      </c>
      <c r="R11" s="46">
        <f>SUM(R13:R48)</f>
        <v>19532</v>
      </c>
    </row>
    <row r="12" spans="1:18" ht="18" customHeight="1">
      <c r="A12" s="16"/>
      <c r="B12" s="10"/>
      <c r="C12" s="10"/>
      <c r="D12" s="10"/>
      <c r="E12" s="10"/>
      <c r="F12" s="10"/>
      <c r="G12" s="10"/>
      <c r="H12" s="10"/>
      <c r="I12" s="10"/>
      <c r="J12" s="10"/>
      <c r="K12" s="10"/>
      <c r="L12" s="10"/>
      <c r="M12" s="10"/>
      <c r="N12" s="22"/>
      <c r="O12" s="22"/>
      <c r="P12" s="22"/>
      <c r="Q12" s="10"/>
      <c r="R12" s="10"/>
    </row>
    <row r="13" spans="1:19" ht="18" customHeight="1">
      <c r="A13" s="9" t="s">
        <v>458</v>
      </c>
      <c r="B13" s="37">
        <v>7</v>
      </c>
      <c r="C13" s="37" t="s">
        <v>52</v>
      </c>
      <c r="D13" s="37" t="s">
        <v>52</v>
      </c>
      <c r="E13" s="37" t="s">
        <v>53</v>
      </c>
      <c r="F13" s="37" t="s">
        <v>53</v>
      </c>
      <c r="G13" s="37" t="s">
        <v>53</v>
      </c>
      <c r="H13" s="37" t="s">
        <v>53</v>
      </c>
      <c r="I13" s="37" t="s">
        <v>53</v>
      </c>
      <c r="J13" s="37" t="s">
        <v>53</v>
      </c>
      <c r="K13" s="37" t="s">
        <v>53</v>
      </c>
      <c r="L13" s="37" t="s">
        <v>53</v>
      </c>
      <c r="M13" s="37" t="s">
        <v>53</v>
      </c>
      <c r="N13" s="37" t="s">
        <v>53</v>
      </c>
      <c r="O13" s="37" t="s">
        <v>53</v>
      </c>
      <c r="P13" s="37" t="s">
        <v>53</v>
      </c>
      <c r="Q13" s="37" t="s">
        <v>53</v>
      </c>
      <c r="R13" s="37" t="s">
        <v>53</v>
      </c>
      <c r="S13" s="38"/>
    </row>
    <row r="14" spans="1:19" ht="18" customHeight="1">
      <c r="A14" s="9" t="s">
        <v>436</v>
      </c>
      <c r="B14" s="21" t="s">
        <v>53</v>
      </c>
      <c r="C14" s="21" t="s">
        <v>53</v>
      </c>
      <c r="D14" s="21" t="s">
        <v>53</v>
      </c>
      <c r="E14" s="21" t="s">
        <v>53</v>
      </c>
      <c r="F14" s="21" t="s">
        <v>53</v>
      </c>
      <c r="G14" s="21" t="s">
        <v>53</v>
      </c>
      <c r="H14" s="21" t="s">
        <v>53</v>
      </c>
      <c r="I14" s="21" t="s">
        <v>53</v>
      </c>
      <c r="J14" s="21" t="s">
        <v>53</v>
      </c>
      <c r="K14" s="21" t="s">
        <v>53</v>
      </c>
      <c r="L14" s="21" t="s">
        <v>53</v>
      </c>
      <c r="M14" s="21" t="s">
        <v>53</v>
      </c>
      <c r="N14" s="21" t="s">
        <v>53</v>
      </c>
      <c r="O14" s="21" t="s">
        <v>53</v>
      </c>
      <c r="P14" s="21" t="s">
        <v>53</v>
      </c>
      <c r="Q14" s="21" t="s">
        <v>53</v>
      </c>
      <c r="R14" s="21" t="s">
        <v>53</v>
      </c>
      <c r="S14" s="38"/>
    </row>
    <row r="15" spans="1:19" ht="18" customHeight="1">
      <c r="A15" s="9" t="s">
        <v>437</v>
      </c>
      <c r="B15" s="21" t="s">
        <v>53</v>
      </c>
      <c r="C15" s="21" t="s">
        <v>53</v>
      </c>
      <c r="D15" s="21" t="s">
        <v>53</v>
      </c>
      <c r="E15" s="21" t="s">
        <v>53</v>
      </c>
      <c r="F15" s="21" t="s">
        <v>53</v>
      </c>
      <c r="G15" s="21" t="s">
        <v>53</v>
      </c>
      <c r="H15" s="21" t="s">
        <v>53</v>
      </c>
      <c r="I15" s="21" t="s">
        <v>53</v>
      </c>
      <c r="J15" s="21" t="s">
        <v>53</v>
      </c>
      <c r="K15" s="21" t="s">
        <v>53</v>
      </c>
      <c r="L15" s="21" t="s">
        <v>53</v>
      </c>
      <c r="M15" s="21" t="s">
        <v>53</v>
      </c>
      <c r="N15" s="21" t="s">
        <v>53</v>
      </c>
      <c r="O15" s="21" t="s">
        <v>53</v>
      </c>
      <c r="P15" s="21" t="s">
        <v>53</v>
      </c>
      <c r="Q15" s="21" t="s">
        <v>53</v>
      </c>
      <c r="R15" s="21" t="s">
        <v>53</v>
      </c>
      <c r="S15" s="38"/>
    </row>
    <row r="16" spans="1:19" ht="18" customHeight="1">
      <c r="A16" s="9"/>
      <c r="B16" s="21"/>
      <c r="C16" s="21"/>
      <c r="D16" s="21"/>
      <c r="E16" s="21"/>
      <c r="F16" s="21"/>
      <c r="G16" s="21"/>
      <c r="H16" s="21"/>
      <c r="I16" s="21"/>
      <c r="J16" s="21"/>
      <c r="K16" s="21"/>
      <c r="L16" s="21"/>
      <c r="M16" s="21"/>
      <c r="N16" s="21"/>
      <c r="O16" s="21"/>
      <c r="P16" s="21"/>
      <c r="Q16" s="21"/>
      <c r="R16" s="21"/>
      <c r="S16" s="38"/>
    </row>
    <row r="17" spans="1:19" ht="18" customHeight="1">
      <c r="A17" s="9" t="s">
        <v>452</v>
      </c>
      <c r="B17" s="21" t="s">
        <v>54</v>
      </c>
      <c r="C17" s="21" t="s">
        <v>54</v>
      </c>
      <c r="D17" s="21" t="s">
        <v>54</v>
      </c>
      <c r="E17" s="21" t="s">
        <v>54</v>
      </c>
      <c r="F17" s="21" t="s">
        <v>54</v>
      </c>
      <c r="G17" s="21" t="s">
        <v>54</v>
      </c>
      <c r="H17" s="21" t="s">
        <v>54</v>
      </c>
      <c r="I17" s="21" t="s">
        <v>54</v>
      </c>
      <c r="J17" s="21" t="s">
        <v>54</v>
      </c>
      <c r="K17" s="21" t="s">
        <v>54</v>
      </c>
      <c r="L17" s="21" t="s">
        <v>54</v>
      </c>
      <c r="M17" s="21" t="s">
        <v>54</v>
      </c>
      <c r="N17" s="21" t="s">
        <v>54</v>
      </c>
      <c r="O17" s="21" t="s">
        <v>54</v>
      </c>
      <c r="P17" s="21" t="s">
        <v>54</v>
      </c>
      <c r="Q17" s="21" t="s">
        <v>54</v>
      </c>
      <c r="R17" s="21" t="s">
        <v>54</v>
      </c>
      <c r="S17" s="38"/>
    </row>
    <row r="18" spans="1:19" ht="18" customHeight="1">
      <c r="A18" s="9" t="s">
        <v>453</v>
      </c>
      <c r="B18" s="21" t="s">
        <v>55</v>
      </c>
      <c r="C18" s="21" t="s">
        <v>55</v>
      </c>
      <c r="D18" s="21" t="s">
        <v>55</v>
      </c>
      <c r="E18" s="21" t="s">
        <v>55</v>
      </c>
      <c r="F18" s="21" t="s">
        <v>55</v>
      </c>
      <c r="G18" s="21" t="s">
        <v>55</v>
      </c>
      <c r="H18" s="21" t="s">
        <v>55</v>
      </c>
      <c r="I18" s="21" t="s">
        <v>55</v>
      </c>
      <c r="J18" s="21" t="s">
        <v>55</v>
      </c>
      <c r="K18" s="21" t="s">
        <v>55</v>
      </c>
      <c r="L18" s="21" t="s">
        <v>55</v>
      </c>
      <c r="M18" s="21" t="s">
        <v>55</v>
      </c>
      <c r="N18" s="21" t="s">
        <v>55</v>
      </c>
      <c r="O18" s="21" t="s">
        <v>55</v>
      </c>
      <c r="P18" s="21" t="s">
        <v>55</v>
      </c>
      <c r="Q18" s="21" t="s">
        <v>55</v>
      </c>
      <c r="R18" s="21" t="s">
        <v>55</v>
      </c>
      <c r="S18" s="38"/>
    </row>
    <row r="19" spans="1:19" ht="18" customHeight="1">
      <c r="A19" s="9"/>
      <c r="B19" s="37"/>
      <c r="C19" s="37"/>
      <c r="D19" s="37"/>
      <c r="E19" s="37"/>
      <c r="F19" s="37"/>
      <c r="G19" s="37"/>
      <c r="H19" s="37"/>
      <c r="I19" s="37"/>
      <c r="J19" s="37"/>
      <c r="K19" s="37"/>
      <c r="L19" s="37"/>
      <c r="M19" s="37"/>
      <c r="N19" s="37"/>
      <c r="O19" s="37"/>
      <c r="P19" s="37"/>
      <c r="Q19" s="37"/>
      <c r="R19" s="37"/>
      <c r="S19" s="38"/>
    </row>
    <row r="20" spans="1:19" ht="18" customHeight="1">
      <c r="A20" s="9" t="s">
        <v>459</v>
      </c>
      <c r="B20" s="21" t="s">
        <v>55</v>
      </c>
      <c r="C20" s="21" t="s">
        <v>55</v>
      </c>
      <c r="D20" s="21" t="s">
        <v>55</v>
      </c>
      <c r="E20" s="21" t="s">
        <v>55</v>
      </c>
      <c r="F20" s="21" t="s">
        <v>55</v>
      </c>
      <c r="G20" s="21" t="s">
        <v>55</v>
      </c>
      <c r="H20" s="21" t="s">
        <v>55</v>
      </c>
      <c r="I20" s="21" t="s">
        <v>55</v>
      </c>
      <c r="J20" s="21" t="s">
        <v>55</v>
      </c>
      <c r="K20" s="21" t="s">
        <v>55</v>
      </c>
      <c r="L20" s="21" t="s">
        <v>55</v>
      </c>
      <c r="M20" s="21" t="s">
        <v>55</v>
      </c>
      <c r="N20" s="21" t="s">
        <v>55</v>
      </c>
      <c r="O20" s="21" t="s">
        <v>55</v>
      </c>
      <c r="P20" s="21" t="s">
        <v>55</v>
      </c>
      <c r="Q20" s="21">
        <v>14</v>
      </c>
      <c r="R20" s="21">
        <v>10</v>
      </c>
      <c r="S20" s="38"/>
    </row>
    <row r="21" spans="1:19" ht="18" customHeight="1">
      <c r="A21" s="9" t="s">
        <v>357</v>
      </c>
      <c r="B21" s="37"/>
      <c r="C21" s="37"/>
      <c r="D21" s="37"/>
      <c r="E21" s="37"/>
      <c r="F21" s="37"/>
      <c r="G21" s="37"/>
      <c r="H21" s="37"/>
      <c r="I21" s="37"/>
      <c r="J21" s="37"/>
      <c r="K21" s="37"/>
      <c r="L21" s="37"/>
      <c r="M21" s="37"/>
      <c r="N21" s="37"/>
      <c r="O21" s="37"/>
      <c r="P21" s="37"/>
      <c r="Q21" s="37"/>
      <c r="R21" s="37"/>
      <c r="S21" s="38"/>
    </row>
    <row r="22" spans="1:19" ht="18" customHeight="1">
      <c r="A22" s="9" t="s">
        <v>438</v>
      </c>
      <c r="B22" s="21" t="s">
        <v>55</v>
      </c>
      <c r="C22" s="21" t="s">
        <v>55</v>
      </c>
      <c r="D22" s="21" t="s">
        <v>55</v>
      </c>
      <c r="E22" s="21" t="s">
        <v>55</v>
      </c>
      <c r="F22" s="21" t="s">
        <v>55</v>
      </c>
      <c r="G22" s="21" t="s">
        <v>55</v>
      </c>
      <c r="H22" s="21">
        <v>2</v>
      </c>
      <c r="I22" s="21" t="s">
        <v>56</v>
      </c>
      <c r="J22" s="21" t="s">
        <v>56</v>
      </c>
      <c r="K22" s="21" t="s">
        <v>55</v>
      </c>
      <c r="L22" s="21" t="s">
        <v>55</v>
      </c>
      <c r="M22" s="21" t="s">
        <v>55</v>
      </c>
      <c r="N22" s="21" t="s">
        <v>55</v>
      </c>
      <c r="O22" s="21" t="s">
        <v>55</v>
      </c>
      <c r="P22" s="21" t="s">
        <v>55</v>
      </c>
      <c r="Q22" s="21" t="s">
        <v>55</v>
      </c>
      <c r="R22" s="21" t="s">
        <v>55</v>
      </c>
      <c r="S22" s="38"/>
    </row>
    <row r="23" spans="1:19" ht="18" customHeight="1">
      <c r="A23" s="9" t="s">
        <v>439</v>
      </c>
      <c r="B23" s="37" t="s">
        <v>55</v>
      </c>
      <c r="C23" s="37" t="s">
        <v>55</v>
      </c>
      <c r="D23" s="37" t="s">
        <v>55</v>
      </c>
      <c r="E23" s="37" t="s">
        <v>55</v>
      </c>
      <c r="F23" s="37" t="s">
        <v>55</v>
      </c>
      <c r="G23" s="37" t="s">
        <v>55</v>
      </c>
      <c r="H23" s="37">
        <v>2</v>
      </c>
      <c r="I23" s="37" t="s">
        <v>56</v>
      </c>
      <c r="J23" s="37" t="s">
        <v>56</v>
      </c>
      <c r="K23" s="37" t="s">
        <v>55</v>
      </c>
      <c r="L23" s="37" t="s">
        <v>55</v>
      </c>
      <c r="M23" s="37" t="s">
        <v>55</v>
      </c>
      <c r="N23" s="37" t="s">
        <v>55</v>
      </c>
      <c r="O23" s="37" t="s">
        <v>55</v>
      </c>
      <c r="P23" s="37" t="s">
        <v>55</v>
      </c>
      <c r="Q23" s="37" t="s">
        <v>55</v>
      </c>
      <c r="R23" s="37" t="s">
        <v>55</v>
      </c>
      <c r="S23" s="38"/>
    </row>
    <row r="24" spans="1:19" ht="18" customHeight="1">
      <c r="A24" s="9" t="s">
        <v>440</v>
      </c>
      <c r="B24" s="21" t="s">
        <v>55</v>
      </c>
      <c r="C24" s="21" t="s">
        <v>55</v>
      </c>
      <c r="D24" s="21" t="s">
        <v>55</v>
      </c>
      <c r="E24" s="21" t="s">
        <v>55</v>
      </c>
      <c r="F24" s="21" t="s">
        <v>55</v>
      </c>
      <c r="G24" s="21" t="s">
        <v>55</v>
      </c>
      <c r="H24" s="21" t="s">
        <v>55</v>
      </c>
      <c r="I24" s="21" t="s">
        <v>55</v>
      </c>
      <c r="J24" s="21" t="s">
        <v>55</v>
      </c>
      <c r="K24" s="21" t="s">
        <v>55</v>
      </c>
      <c r="L24" s="21" t="s">
        <v>55</v>
      </c>
      <c r="M24" s="21" t="s">
        <v>55</v>
      </c>
      <c r="N24" s="21" t="s">
        <v>55</v>
      </c>
      <c r="O24" s="21" t="s">
        <v>55</v>
      </c>
      <c r="P24" s="21" t="s">
        <v>55</v>
      </c>
      <c r="Q24" s="21" t="s">
        <v>55</v>
      </c>
      <c r="R24" s="21" t="s">
        <v>55</v>
      </c>
      <c r="S24" s="38"/>
    </row>
    <row r="25" spans="1:19" ht="18" customHeight="1">
      <c r="A25" s="9" t="s">
        <v>441</v>
      </c>
      <c r="B25" s="37" t="s">
        <v>55</v>
      </c>
      <c r="C25" s="37" t="s">
        <v>55</v>
      </c>
      <c r="D25" s="37" t="s">
        <v>55</v>
      </c>
      <c r="E25" s="37" t="s">
        <v>55</v>
      </c>
      <c r="F25" s="37" t="s">
        <v>55</v>
      </c>
      <c r="G25" s="37" t="s">
        <v>55</v>
      </c>
      <c r="H25" s="37" t="s">
        <v>55</v>
      </c>
      <c r="I25" s="37" t="s">
        <v>55</v>
      </c>
      <c r="J25" s="37" t="s">
        <v>55</v>
      </c>
      <c r="K25" s="37" t="s">
        <v>55</v>
      </c>
      <c r="L25" s="37" t="s">
        <v>55</v>
      </c>
      <c r="M25" s="37" t="s">
        <v>55</v>
      </c>
      <c r="N25" s="37" t="s">
        <v>55</v>
      </c>
      <c r="O25" s="37" t="s">
        <v>55</v>
      </c>
      <c r="P25" s="37" t="s">
        <v>55</v>
      </c>
      <c r="Q25" s="37" t="s">
        <v>55</v>
      </c>
      <c r="R25" s="37" t="s">
        <v>55</v>
      </c>
      <c r="S25" s="38"/>
    </row>
    <row r="26" spans="1:19" ht="18" customHeight="1">
      <c r="A26" s="9"/>
      <c r="B26" s="21"/>
      <c r="C26" s="21"/>
      <c r="D26" s="21"/>
      <c r="E26" s="21"/>
      <c r="F26" s="21"/>
      <c r="G26" s="21"/>
      <c r="H26" s="21"/>
      <c r="I26" s="21"/>
      <c r="J26" s="21"/>
      <c r="K26" s="21"/>
      <c r="L26" s="21"/>
      <c r="M26" s="21"/>
      <c r="N26" s="21"/>
      <c r="O26" s="21"/>
      <c r="P26" s="21"/>
      <c r="Q26" s="21"/>
      <c r="R26" s="21"/>
      <c r="S26" s="38"/>
    </row>
    <row r="27" spans="1:19" ht="18" customHeight="1">
      <c r="A27" s="9" t="s">
        <v>442</v>
      </c>
      <c r="B27" s="37" t="s">
        <v>55</v>
      </c>
      <c r="C27" s="37" t="s">
        <v>55</v>
      </c>
      <c r="D27" s="37" t="s">
        <v>55</v>
      </c>
      <c r="E27" s="37" t="s">
        <v>55</v>
      </c>
      <c r="F27" s="37" t="s">
        <v>55</v>
      </c>
      <c r="G27" s="37" t="s">
        <v>55</v>
      </c>
      <c r="H27" s="37" t="s">
        <v>55</v>
      </c>
      <c r="I27" s="37" t="s">
        <v>55</v>
      </c>
      <c r="J27" s="37" t="s">
        <v>55</v>
      </c>
      <c r="K27" s="37" t="s">
        <v>55</v>
      </c>
      <c r="L27" s="37" t="s">
        <v>55</v>
      </c>
      <c r="M27" s="37" t="s">
        <v>55</v>
      </c>
      <c r="N27" s="37" t="s">
        <v>55</v>
      </c>
      <c r="O27" s="37" t="s">
        <v>55</v>
      </c>
      <c r="P27" s="37" t="s">
        <v>55</v>
      </c>
      <c r="Q27" s="37" t="s">
        <v>55</v>
      </c>
      <c r="R27" s="37" t="s">
        <v>55</v>
      </c>
      <c r="S27" s="38"/>
    </row>
    <row r="28" spans="1:19" ht="18" customHeight="1">
      <c r="A28" s="9" t="s">
        <v>460</v>
      </c>
      <c r="B28" s="21" t="s">
        <v>55</v>
      </c>
      <c r="C28" s="21" t="s">
        <v>55</v>
      </c>
      <c r="D28" s="21" t="s">
        <v>55</v>
      </c>
      <c r="E28" s="21" t="s">
        <v>55</v>
      </c>
      <c r="F28" s="21" t="s">
        <v>55</v>
      </c>
      <c r="G28" s="21" t="s">
        <v>55</v>
      </c>
      <c r="H28" s="21" t="s">
        <v>55</v>
      </c>
      <c r="I28" s="21" t="s">
        <v>55</v>
      </c>
      <c r="J28" s="21" t="s">
        <v>55</v>
      </c>
      <c r="K28" s="21" t="s">
        <v>55</v>
      </c>
      <c r="L28" s="21" t="s">
        <v>55</v>
      </c>
      <c r="M28" s="21" t="s">
        <v>55</v>
      </c>
      <c r="N28" s="21" t="s">
        <v>55</v>
      </c>
      <c r="O28" s="21" t="s">
        <v>55</v>
      </c>
      <c r="P28" s="21" t="s">
        <v>55</v>
      </c>
      <c r="Q28" s="21" t="s">
        <v>55</v>
      </c>
      <c r="R28" s="21" t="s">
        <v>55</v>
      </c>
      <c r="S28" s="38"/>
    </row>
    <row r="29" spans="1:19" ht="18" customHeight="1">
      <c r="A29" s="9" t="s">
        <v>357</v>
      </c>
      <c r="B29" s="37"/>
      <c r="C29" s="37"/>
      <c r="D29" s="37"/>
      <c r="E29" s="37"/>
      <c r="F29" s="37"/>
      <c r="G29" s="37"/>
      <c r="H29" s="37"/>
      <c r="I29" s="37"/>
      <c r="J29" s="37"/>
      <c r="K29" s="37"/>
      <c r="L29" s="37"/>
      <c r="M29" s="37"/>
      <c r="N29" s="37"/>
      <c r="O29" s="37"/>
      <c r="P29" s="37"/>
      <c r="Q29" s="37"/>
      <c r="R29" s="37"/>
      <c r="S29" s="38"/>
    </row>
    <row r="30" spans="1:19" ht="18" customHeight="1">
      <c r="A30" s="9" t="s">
        <v>443</v>
      </c>
      <c r="B30" s="21" t="s">
        <v>55</v>
      </c>
      <c r="C30" s="21" t="s">
        <v>55</v>
      </c>
      <c r="D30" s="21" t="s">
        <v>55</v>
      </c>
      <c r="E30" s="21" t="s">
        <v>55</v>
      </c>
      <c r="F30" s="21" t="s">
        <v>55</v>
      </c>
      <c r="G30" s="21" t="s">
        <v>55</v>
      </c>
      <c r="H30" s="21" t="s">
        <v>55</v>
      </c>
      <c r="I30" s="21" t="s">
        <v>55</v>
      </c>
      <c r="J30" s="21" t="s">
        <v>55</v>
      </c>
      <c r="K30" s="21" t="s">
        <v>55</v>
      </c>
      <c r="L30" s="21" t="s">
        <v>55</v>
      </c>
      <c r="M30" s="21" t="s">
        <v>55</v>
      </c>
      <c r="N30" s="21" t="s">
        <v>55</v>
      </c>
      <c r="O30" s="21" t="s">
        <v>55</v>
      </c>
      <c r="P30" s="21" t="s">
        <v>55</v>
      </c>
      <c r="Q30" s="21" t="s">
        <v>55</v>
      </c>
      <c r="R30" s="21" t="s">
        <v>55</v>
      </c>
      <c r="S30" s="38"/>
    </row>
    <row r="31" spans="1:19" ht="18" customHeight="1">
      <c r="A31" s="9"/>
      <c r="B31" s="37"/>
      <c r="C31" s="37"/>
      <c r="D31" s="37"/>
      <c r="E31" s="37"/>
      <c r="F31" s="37"/>
      <c r="G31" s="37"/>
      <c r="H31" s="37"/>
      <c r="I31" s="37"/>
      <c r="J31" s="37"/>
      <c r="K31" s="37"/>
      <c r="L31" s="37"/>
      <c r="M31" s="37"/>
      <c r="N31" s="37"/>
      <c r="O31" s="37"/>
      <c r="P31" s="37"/>
      <c r="Q31" s="37"/>
      <c r="R31" s="37"/>
      <c r="S31" s="38"/>
    </row>
    <row r="32" spans="1:19" ht="18" customHeight="1">
      <c r="A32" s="9" t="s">
        <v>202</v>
      </c>
      <c r="B32" s="37" t="s">
        <v>55</v>
      </c>
      <c r="C32" s="37" t="s">
        <v>55</v>
      </c>
      <c r="D32" s="37" t="s">
        <v>55</v>
      </c>
      <c r="E32" s="37" t="s">
        <v>55</v>
      </c>
      <c r="F32" s="37" t="s">
        <v>55</v>
      </c>
      <c r="G32" s="37" t="s">
        <v>55</v>
      </c>
      <c r="H32" s="37" t="s">
        <v>55</v>
      </c>
      <c r="I32" s="37" t="s">
        <v>55</v>
      </c>
      <c r="J32" s="37" t="s">
        <v>55</v>
      </c>
      <c r="K32" s="37" t="s">
        <v>55</v>
      </c>
      <c r="L32" s="37" t="s">
        <v>55</v>
      </c>
      <c r="M32" s="37" t="s">
        <v>55</v>
      </c>
      <c r="N32" s="37" t="s">
        <v>55</v>
      </c>
      <c r="O32" s="37" t="s">
        <v>55</v>
      </c>
      <c r="P32" s="37" t="s">
        <v>55</v>
      </c>
      <c r="Q32" s="37">
        <v>59</v>
      </c>
      <c r="R32" s="37">
        <v>16886</v>
      </c>
      <c r="S32" s="38"/>
    </row>
    <row r="33" spans="1:19" ht="18" customHeight="1">
      <c r="A33" s="9" t="s">
        <v>203</v>
      </c>
      <c r="B33" s="37" t="s">
        <v>55</v>
      </c>
      <c r="C33" s="37" t="s">
        <v>55</v>
      </c>
      <c r="D33" s="37" t="s">
        <v>55</v>
      </c>
      <c r="E33" s="37" t="s">
        <v>55</v>
      </c>
      <c r="F33" s="37" t="s">
        <v>55</v>
      </c>
      <c r="G33" s="37" t="s">
        <v>55</v>
      </c>
      <c r="H33" s="37" t="s">
        <v>55</v>
      </c>
      <c r="I33" s="37" t="s">
        <v>55</v>
      </c>
      <c r="J33" s="37" t="s">
        <v>55</v>
      </c>
      <c r="K33" s="37" t="s">
        <v>55</v>
      </c>
      <c r="L33" s="37" t="s">
        <v>55</v>
      </c>
      <c r="M33" s="37" t="s">
        <v>55</v>
      </c>
      <c r="N33" s="37" t="s">
        <v>55</v>
      </c>
      <c r="O33" s="37" t="s">
        <v>55</v>
      </c>
      <c r="P33" s="37" t="s">
        <v>55</v>
      </c>
      <c r="Q33" s="37">
        <v>150</v>
      </c>
      <c r="R33" s="37">
        <v>2636</v>
      </c>
      <c r="S33" s="38"/>
    </row>
    <row r="34" spans="1:19" ht="18" customHeight="1">
      <c r="A34" s="9"/>
      <c r="B34" s="37"/>
      <c r="C34" s="37"/>
      <c r="D34" s="37"/>
      <c r="E34" s="37"/>
      <c r="F34" s="37"/>
      <c r="G34" s="37"/>
      <c r="H34" s="37"/>
      <c r="I34" s="37"/>
      <c r="J34" s="37"/>
      <c r="K34" s="37"/>
      <c r="L34" s="37"/>
      <c r="M34" s="37"/>
      <c r="N34" s="37"/>
      <c r="O34" s="37"/>
      <c r="P34" s="37"/>
      <c r="Q34" s="37"/>
      <c r="R34" s="37"/>
      <c r="S34" s="38"/>
    </row>
    <row r="35" spans="1:19" ht="18" customHeight="1">
      <c r="A35" s="9" t="s">
        <v>461</v>
      </c>
      <c r="B35" s="37" t="s">
        <v>55</v>
      </c>
      <c r="C35" s="37" t="s">
        <v>55</v>
      </c>
      <c r="D35" s="37" t="s">
        <v>55</v>
      </c>
      <c r="E35" s="37" t="s">
        <v>55</v>
      </c>
      <c r="F35" s="37" t="s">
        <v>55</v>
      </c>
      <c r="G35" s="37" t="s">
        <v>55</v>
      </c>
      <c r="H35" s="37" t="s">
        <v>55</v>
      </c>
      <c r="I35" s="37" t="s">
        <v>55</v>
      </c>
      <c r="J35" s="37" t="s">
        <v>55</v>
      </c>
      <c r="K35" s="37" t="s">
        <v>55</v>
      </c>
      <c r="L35" s="37" t="s">
        <v>55</v>
      </c>
      <c r="M35" s="37" t="s">
        <v>55</v>
      </c>
      <c r="N35" s="37" t="s">
        <v>55</v>
      </c>
      <c r="O35" s="37" t="s">
        <v>55</v>
      </c>
      <c r="P35" s="37" t="s">
        <v>55</v>
      </c>
      <c r="Q35" s="37" t="s">
        <v>55</v>
      </c>
      <c r="R35" s="37" t="s">
        <v>55</v>
      </c>
      <c r="S35" s="38"/>
    </row>
    <row r="36" spans="1:19" ht="18" customHeight="1">
      <c r="A36" s="9"/>
      <c r="B36" s="37"/>
      <c r="C36" s="37"/>
      <c r="D36" s="37"/>
      <c r="E36" s="37"/>
      <c r="F36" s="37"/>
      <c r="G36" s="37"/>
      <c r="H36" s="37"/>
      <c r="I36" s="37"/>
      <c r="J36" s="37"/>
      <c r="K36" s="37"/>
      <c r="L36" s="37"/>
      <c r="M36" s="37"/>
      <c r="N36" s="37"/>
      <c r="O36" s="37"/>
      <c r="P36" s="37"/>
      <c r="Q36" s="37"/>
      <c r="R36" s="37"/>
      <c r="S36" s="38"/>
    </row>
    <row r="37" spans="1:19" ht="18" customHeight="1">
      <c r="A37" s="9" t="s">
        <v>444</v>
      </c>
      <c r="B37" s="37" t="s">
        <v>55</v>
      </c>
      <c r="C37" s="37" t="s">
        <v>55</v>
      </c>
      <c r="D37" s="37" t="s">
        <v>55</v>
      </c>
      <c r="E37" s="37" t="s">
        <v>55</v>
      </c>
      <c r="F37" s="37" t="s">
        <v>55</v>
      </c>
      <c r="G37" s="37" t="s">
        <v>55</v>
      </c>
      <c r="H37" s="37" t="s">
        <v>55</v>
      </c>
      <c r="I37" s="37" t="s">
        <v>55</v>
      </c>
      <c r="J37" s="37" t="s">
        <v>55</v>
      </c>
      <c r="K37" s="37">
        <v>1</v>
      </c>
      <c r="L37" s="37" t="s">
        <v>56</v>
      </c>
      <c r="M37" s="37" t="s">
        <v>56</v>
      </c>
      <c r="N37" s="37" t="s">
        <v>55</v>
      </c>
      <c r="O37" s="37" t="s">
        <v>55</v>
      </c>
      <c r="P37" s="37" t="s">
        <v>55</v>
      </c>
      <c r="Q37" s="37" t="s">
        <v>55</v>
      </c>
      <c r="R37" s="37" t="s">
        <v>55</v>
      </c>
      <c r="S37" s="38"/>
    </row>
    <row r="38" spans="1:19" ht="18" customHeight="1">
      <c r="A38" s="9" t="s">
        <v>462</v>
      </c>
      <c r="B38" s="37" t="s">
        <v>55</v>
      </c>
      <c r="C38" s="37" t="s">
        <v>55</v>
      </c>
      <c r="D38" s="37" t="s">
        <v>55</v>
      </c>
      <c r="E38" s="37" t="s">
        <v>55</v>
      </c>
      <c r="F38" s="37" t="s">
        <v>55</v>
      </c>
      <c r="G38" s="37" t="s">
        <v>55</v>
      </c>
      <c r="H38" s="37" t="s">
        <v>55</v>
      </c>
      <c r="I38" s="37" t="s">
        <v>55</v>
      </c>
      <c r="J38" s="37" t="s">
        <v>55</v>
      </c>
      <c r="K38" s="37" t="s">
        <v>55</v>
      </c>
      <c r="L38" s="37" t="s">
        <v>55</v>
      </c>
      <c r="M38" s="37" t="s">
        <v>55</v>
      </c>
      <c r="N38" s="37" t="s">
        <v>55</v>
      </c>
      <c r="O38" s="37" t="s">
        <v>55</v>
      </c>
      <c r="P38" s="37" t="s">
        <v>55</v>
      </c>
      <c r="Q38" s="37" t="s">
        <v>55</v>
      </c>
      <c r="R38" s="37" t="s">
        <v>55</v>
      </c>
      <c r="S38" s="38"/>
    </row>
    <row r="39" spans="1:19" ht="18" customHeight="1">
      <c r="A39" s="9"/>
      <c r="B39" s="37"/>
      <c r="C39" s="37"/>
      <c r="D39" s="37"/>
      <c r="E39" s="37"/>
      <c r="F39" s="37"/>
      <c r="G39" s="37"/>
      <c r="H39" s="37"/>
      <c r="I39" s="37"/>
      <c r="J39" s="37"/>
      <c r="K39" s="37"/>
      <c r="L39" s="37"/>
      <c r="M39" s="37"/>
      <c r="N39" s="37"/>
      <c r="O39" s="37"/>
      <c r="P39" s="37"/>
      <c r="Q39" s="37"/>
      <c r="R39" s="37"/>
      <c r="S39" s="38"/>
    </row>
    <row r="40" spans="1:19" ht="18" customHeight="1">
      <c r="A40" s="9" t="s">
        <v>463</v>
      </c>
      <c r="B40" s="37" t="s">
        <v>55</v>
      </c>
      <c r="C40" s="37" t="s">
        <v>55</v>
      </c>
      <c r="D40" s="37" t="s">
        <v>55</v>
      </c>
      <c r="E40" s="37" t="s">
        <v>55</v>
      </c>
      <c r="F40" s="37" t="s">
        <v>55</v>
      </c>
      <c r="G40" s="37" t="s">
        <v>55</v>
      </c>
      <c r="H40" s="37">
        <v>28</v>
      </c>
      <c r="I40" s="37" t="s">
        <v>56</v>
      </c>
      <c r="J40" s="37" t="s">
        <v>56</v>
      </c>
      <c r="K40" s="37">
        <v>1</v>
      </c>
      <c r="L40" s="37" t="s">
        <v>56</v>
      </c>
      <c r="M40" s="37" t="s">
        <v>56</v>
      </c>
      <c r="N40" s="37" t="s">
        <v>55</v>
      </c>
      <c r="O40" s="37" t="s">
        <v>55</v>
      </c>
      <c r="P40" s="37" t="s">
        <v>55</v>
      </c>
      <c r="Q40" s="37" t="s">
        <v>55</v>
      </c>
      <c r="R40" s="37" t="s">
        <v>55</v>
      </c>
      <c r="S40" s="38"/>
    </row>
    <row r="41" spans="1:19" ht="18" customHeight="1">
      <c r="A41" s="9" t="s">
        <v>464</v>
      </c>
      <c r="B41" s="37">
        <v>1</v>
      </c>
      <c r="C41" s="37" t="s">
        <v>56</v>
      </c>
      <c r="D41" s="37" t="s">
        <v>56</v>
      </c>
      <c r="E41" s="37" t="s">
        <v>55</v>
      </c>
      <c r="F41" s="37" t="s">
        <v>55</v>
      </c>
      <c r="G41" s="37" t="s">
        <v>55</v>
      </c>
      <c r="H41" s="37" t="s">
        <v>55</v>
      </c>
      <c r="I41" s="37" t="s">
        <v>55</v>
      </c>
      <c r="J41" s="37" t="s">
        <v>55</v>
      </c>
      <c r="K41" s="37" t="s">
        <v>55</v>
      </c>
      <c r="L41" s="37" t="s">
        <v>55</v>
      </c>
      <c r="M41" s="37" t="s">
        <v>55</v>
      </c>
      <c r="N41" s="37" t="s">
        <v>55</v>
      </c>
      <c r="O41" s="37" t="s">
        <v>55</v>
      </c>
      <c r="P41" s="37" t="s">
        <v>55</v>
      </c>
      <c r="Q41" s="37" t="s">
        <v>55</v>
      </c>
      <c r="R41" s="37" t="s">
        <v>55</v>
      </c>
      <c r="S41" s="38"/>
    </row>
    <row r="42" spans="1:19" ht="18" customHeight="1">
      <c r="A42" s="9" t="s">
        <v>357</v>
      </c>
      <c r="B42" s="37"/>
      <c r="C42" s="37"/>
      <c r="D42" s="37"/>
      <c r="E42" s="37"/>
      <c r="F42" s="37"/>
      <c r="G42" s="37"/>
      <c r="H42" s="37"/>
      <c r="I42" s="37"/>
      <c r="J42" s="37"/>
      <c r="K42" s="37"/>
      <c r="L42" s="37"/>
      <c r="M42" s="37"/>
      <c r="N42" s="37"/>
      <c r="O42" s="37"/>
      <c r="P42" s="37"/>
      <c r="Q42" s="37"/>
      <c r="R42" s="37"/>
      <c r="S42" s="38"/>
    </row>
    <row r="43" spans="1:19" ht="15" customHeight="1">
      <c r="A43" s="9" t="s">
        <v>465</v>
      </c>
      <c r="B43" s="21" t="s">
        <v>55</v>
      </c>
      <c r="C43" s="21" t="s">
        <v>55</v>
      </c>
      <c r="D43" s="21" t="s">
        <v>55</v>
      </c>
      <c r="E43" s="21" t="s">
        <v>55</v>
      </c>
      <c r="F43" s="21" t="s">
        <v>55</v>
      </c>
      <c r="G43" s="21" t="s">
        <v>55</v>
      </c>
      <c r="H43" s="21" t="s">
        <v>55</v>
      </c>
      <c r="I43" s="21" t="s">
        <v>55</v>
      </c>
      <c r="J43" s="21" t="s">
        <v>55</v>
      </c>
      <c r="K43" s="21" t="s">
        <v>55</v>
      </c>
      <c r="L43" s="21" t="s">
        <v>55</v>
      </c>
      <c r="M43" s="21" t="s">
        <v>55</v>
      </c>
      <c r="N43" s="21" t="s">
        <v>55</v>
      </c>
      <c r="O43" s="21" t="s">
        <v>55</v>
      </c>
      <c r="P43" s="21" t="s">
        <v>55</v>
      </c>
      <c r="Q43" s="21" t="s">
        <v>55</v>
      </c>
      <c r="R43" s="21" t="s">
        <v>55</v>
      </c>
      <c r="S43" s="38"/>
    </row>
    <row r="44" spans="1:19" ht="15" customHeight="1">
      <c r="A44" s="26"/>
      <c r="B44" s="39"/>
      <c r="C44" s="39"/>
      <c r="D44" s="39"/>
      <c r="E44" s="39"/>
      <c r="F44" s="39"/>
      <c r="G44" s="39"/>
      <c r="H44" s="39"/>
      <c r="I44" s="39"/>
      <c r="J44" s="39"/>
      <c r="K44" s="39"/>
      <c r="L44" s="39"/>
      <c r="M44" s="39"/>
      <c r="N44" s="39"/>
      <c r="O44" s="39"/>
      <c r="P44" s="39"/>
      <c r="Q44" s="39"/>
      <c r="R44" s="39"/>
      <c r="S44" s="38"/>
    </row>
    <row r="45" spans="1:19" ht="15" customHeight="1">
      <c r="A45" s="9" t="s">
        <v>466</v>
      </c>
      <c r="B45" s="21" t="s">
        <v>55</v>
      </c>
      <c r="C45" s="21" t="s">
        <v>57</v>
      </c>
      <c r="D45" s="21" t="s">
        <v>55</v>
      </c>
      <c r="E45" s="21" t="s">
        <v>55</v>
      </c>
      <c r="F45" s="21" t="s">
        <v>57</v>
      </c>
      <c r="G45" s="21" t="s">
        <v>55</v>
      </c>
      <c r="H45" s="21" t="s">
        <v>55</v>
      </c>
      <c r="I45" s="21" t="s">
        <v>57</v>
      </c>
      <c r="J45" s="21" t="s">
        <v>55</v>
      </c>
      <c r="K45" s="21" t="s">
        <v>55</v>
      </c>
      <c r="L45" s="21" t="s">
        <v>57</v>
      </c>
      <c r="M45" s="21" t="s">
        <v>55</v>
      </c>
      <c r="N45" s="21" t="s">
        <v>55</v>
      </c>
      <c r="O45" s="21" t="s">
        <v>57</v>
      </c>
      <c r="P45" s="21" t="s">
        <v>55</v>
      </c>
      <c r="Q45" s="21" t="s">
        <v>55</v>
      </c>
      <c r="R45" s="21" t="s">
        <v>55</v>
      </c>
      <c r="S45" s="38"/>
    </row>
    <row r="46" spans="1:19" ht="15" customHeight="1">
      <c r="A46" s="9" t="s">
        <v>467</v>
      </c>
      <c r="B46" s="21" t="s">
        <v>55</v>
      </c>
      <c r="C46" s="21" t="s">
        <v>57</v>
      </c>
      <c r="D46" s="21" t="s">
        <v>55</v>
      </c>
      <c r="E46" s="21" t="s">
        <v>55</v>
      </c>
      <c r="F46" s="21" t="s">
        <v>57</v>
      </c>
      <c r="G46" s="21" t="s">
        <v>55</v>
      </c>
      <c r="H46" s="21" t="s">
        <v>55</v>
      </c>
      <c r="I46" s="21" t="s">
        <v>57</v>
      </c>
      <c r="J46" s="21" t="s">
        <v>55</v>
      </c>
      <c r="K46" s="21" t="s">
        <v>55</v>
      </c>
      <c r="L46" s="21" t="s">
        <v>57</v>
      </c>
      <c r="M46" s="21" t="s">
        <v>55</v>
      </c>
      <c r="N46" s="21" t="s">
        <v>55</v>
      </c>
      <c r="O46" s="21" t="s">
        <v>57</v>
      </c>
      <c r="P46" s="21" t="s">
        <v>55</v>
      </c>
      <c r="Q46" s="21" t="s">
        <v>55</v>
      </c>
      <c r="R46" s="21" t="s">
        <v>55</v>
      </c>
      <c r="S46" s="38"/>
    </row>
    <row r="47" spans="1:19" ht="15" customHeight="1">
      <c r="A47" s="9" t="s">
        <v>445</v>
      </c>
      <c r="B47" s="21" t="s">
        <v>55</v>
      </c>
      <c r="C47" s="21" t="s">
        <v>55</v>
      </c>
      <c r="D47" s="21" t="s">
        <v>55</v>
      </c>
      <c r="E47" s="21">
        <v>1</v>
      </c>
      <c r="F47" s="21" t="s">
        <v>56</v>
      </c>
      <c r="G47" s="21" t="s">
        <v>56</v>
      </c>
      <c r="H47" s="21" t="s">
        <v>55</v>
      </c>
      <c r="I47" s="21" t="s">
        <v>55</v>
      </c>
      <c r="J47" s="21" t="s">
        <v>55</v>
      </c>
      <c r="K47" s="21" t="s">
        <v>55</v>
      </c>
      <c r="L47" s="21" t="s">
        <v>55</v>
      </c>
      <c r="M47" s="21" t="s">
        <v>55</v>
      </c>
      <c r="N47" s="21" t="s">
        <v>55</v>
      </c>
      <c r="O47" s="21" t="s">
        <v>55</v>
      </c>
      <c r="P47" s="21" t="s">
        <v>55</v>
      </c>
      <c r="Q47" s="21" t="s">
        <v>55</v>
      </c>
      <c r="R47" s="21" t="s">
        <v>55</v>
      </c>
      <c r="S47" s="38"/>
    </row>
    <row r="48" spans="1:19" ht="15" customHeight="1">
      <c r="A48" s="9" t="s">
        <v>758</v>
      </c>
      <c r="B48" s="21" t="s">
        <v>55</v>
      </c>
      <c r="C48" s="21" t="s">
        <v>55</v>
      </c>
      <c r="D48" s="21" t="s">
        <v>55</v>
      </c>
      <c r="E48" s="21">
        <v>1</v>
      </c>
      <c r="F48" s="21" t="s">
        <v>56</v>
      </c>
      <c r="G48" s="21" t="s">
        <v>56</v>
      </c>
      <c r="H48" s="21" t="s">
        <v>55</v>
      </c>
      <c r="I48" s="21" t="s">
        <v>55</v>
      </c>
      <c r="J48" s="21" t="s">
        <v>55</v>
      </c>
      <c r="K48" s="21" t="s">
        <v>55</v>
      </c>
      <c r="L48" s="21" t="s">
        <v>55</v>
      </c>
      <c r="M48" s="21" t="s">
        <v>55</v>
      </c>
      <c r="N48" s="21" t="s">
        <v>55</v>
      </c>
      <c r="O48" s="21" t="s">
        <v>55</v>
      </c>
      <c r="P48" s="21" t="s">
        <v>55</v>
      </c>
      <c r="Q48" s="21" t="s">
        <v>55</v>
      </c>
      <c r="R48" s="21" t="s">
        <v>55</v>
      </c>
      <c r="S48" s="38"/>
    </row>
    <row r="49" spans="1:18" ht="15" customHeight="1">
      <c r="A49" s="17" t="s">
        <v>357</v>
      </c>
      <c r="B49" s="40"/>
      <c r="C49" s="40"/>
      <c r="D49" s="40"/>
      <c r="E49" s="40"/>
      <c r="F49" s="40"/>
      <c r="G49" s="40"/>
      <c r="H49" s="40"/>
      <c r="I49" s="40"/>
      <c r="J49" s="40"/>
      <c r="K49" s="40"/>
      <c r="L49" s="40"/>
      <c r="M49" s="40"/>
      <c r="N49" s="40"/>
      <c r="O49" s="40"/>
      <c r="P49" s="40"/>
      <c r="Q49" s="40"/>
      <c r="R49" s="40"/>
    </row>
    <row r="50" ht="14.25">
      <c r="A50" s="2" t="s">
        <v>454</v>
      </c>
    </row>
    <row r="51" spans="1:3" ht="14.25">
      <c r="A51" s="2" t="s">
        <v>446</v>
      </c>
      <c r="B51" s="24"/>
      <c r="C51" s="24"/>
    </row>
  </sheetData>
  <sheetProtection/>
  <mergeCells count="9">
    <mergeCell ref="A2:R2"/>
    <mergeCell ref="A4:A6"/>
    <mergeCell ref="B4:P4"/>
    <mergeCell ref="Q4:R5"/>
    <mergeCell ref="B5:D5"/>
    <mergeCell ref="E5:G5"/>
    <mergeCell ref="H5:J5"/>
    <mergeCell ref="K5:M5"/>
    <mergeCell ref="N5:P5"/>
  </mergeCells>
  <printOptions/>
  <pageMargins left="1.4960629921259843" right="0.9055118110236221" top="0.5118110236220472" bottom="0.5118110236220472" header="0.5118110236220472" footer="0.5118110236220472"/>
  <pageSetup fitToHeight="1" fitToWidth="1" horizontalDpi="600" verticalDpi="600" orientation="landscape" paperSize="8" scale="91" r:id="rId1"/>
</worksheet>
</file>

<file path=xl/worksheets/sheet9.xml><?xml version="1.0" encoding="utf-8"?>
<worksheet xmlns="http://schemas.openxmlformats.org/spreadsheetml/2006/main" xmlns:r="http://schemas.openxmlformats.org/officeDocument/2006/relationships">
  <sheetPr>
    <pageSetUpPr fitToPage="1"/>
  </sheetPr>
  <dimension ref="A1:Q63"/>
  <sheetViews>
    <sheetView zoomScalePageLayoutView="0" workbookViewId="0" topLeftCell="A1">
      <selection activeCell="A1" sqref="A1"/>
    </sheetView>
  </sheetViews>
  <sheetFormatPr defaultColWidth="10.59765625" defaultRowHeight="15"/>
  <cols>
    <col min="1" max="2" width="2.09765625" style="62" customWidth="1"/>
    <col min="3" max="3" width="18.59765625" style="62" customWidth="1"/>
    <col min="4" max="8" width="15.59765625" style="62" customWidth="1"/>
    <col min="9" max="9" width="7.09765625" style="62" customWidth="1"/>
    <col min="10" max="10" width="2.09765625" style="62" customWidth="1"/>
    <col min="11" max="11" width="18.59765625" style="62" customWidth="1"/>
    <col min="12" max="16" width="15.59765625" style="62" customWidth="1"/>
    <col min="17" max="16384" width="10.59765625" style="62" customWidth="1"/>
  </cols>
  <sheetData>
    <row r="1" spans="1:16" s="60" customFormat="1" ht="19.5" customHeight="1">
      <c r="A1" s="11" t="s">
        <v>475</v>
      </c>
      <c r="P1" s="12" t="s">
        <v>476</v>
      </c>
    </row>
    <row r="2" spans="1:16" ht="19.5" customHeight="1">
      <c r="A2" s="350" t="s">
        <v>547</v>
      </c>
      <c r="B2" s="350"/>
      <c r="C2" s="350"/>
      <c r="D2" s="350"/>
      <c r="E2" s="350"/>
      <c r="F2" s="350"/>
      <c r="G2" s="350"/>
      <c r="H2" s="350"/>
      <c r="I2" s="350"/>
      <c r="J2" s="350"/>
      <c r="K2" s="350"/>
      <c r="L2" s="350"/>
      <c r="M2" s="350"/>
      <c r="N2" s="350"/>
      <c r="O2" s="350"/>
      <c r="P2" s="350"/>
    </row>
    <row r="3" spans="1:16" ht="19.5" customHeight="1">
      <c r="A3" s="437"/>
      <c r="B3" s="437"/>
      <c r="C3" s="437"/>
      <c r="D3" s="437"/>
      <c r="E3" s="437"/>
      <c r="F3" s="437"/>
      <c r="G3" s="437"/>
      <c r="H3" s="437"/>
      <c r="I3" s="437"/>
      <c r="J3" s="437"/>
      <c r="K3" s="437"/>
      <c r="L3" s="437"/>
      <c r="M3" s="437"/>
      <c r="N3" s="437"/>
      <c r="O3" s="437"/>
      <c r="P3" s="437"/>
    </row>
    <row r="4" spans="8:16" ht="18" customHeight="1" thickBot="1">
      <c r="H4" s="123"/>
      <c r="P4" s="115" t="s">
        <v>32</v>
      </c>
    </row>
    <row r="5" spans="1:16" ht="15" customHeight="1">
      <c r="A5" s="352" t="s">
        <v>548</v>
      </c>
      <c r="B5" s="352"/>
      <c r="C5" s="459"/>
      <c r="D5" s="68" t="s">
        <v>549</v>
      </c>
      <c r="E5" s="68" t="s">
        <v>692</v>
      </c>
      <c r="F5" s="68" t="s">
        <v>693</v>
      </c>
      <c r="G5" s="69" t="s">
        <v>694</v>
      </c>
      <c r="H5" s="124" t="s">
        <v>695</v>
      </c>
      <c r="I5" s="92"/>
      <c r="J5" s="352" t="s">
        <v>477</v>
      </c>
      <c r="K5" s="459"/>
      <c r="L5" s="68" t="s">
        <v>549</v>
      </c>
      <c r="M5" s="68" t="s">
        <v>692</v>
      </c>
      <c r="N5" s="68" t="s">
        <v>693</v>
      </c>
      <c r="O5" s="69" t="s">
        <v>694</v>
      </c>
      <c r="P5" s="70" t="s">
        <v>695</v>
      </c>
    </row>
    <row r="6" spans="1:16" s="2" customFormat="1" ht="15" customHeight="1">
      <c r="A6" s="462" t="s">
        <v>550</v>
      </c>
      <c r="B6" s="463"/>
      <c r="C6" s="464"/>
      <c r="D6" s="25">
        <v>99107</v>
      </c>
      <c r="E6" s="25">
        <f>SUM(E8,M23,M28,M35,M43,M49:M59)</f>
        <v>90547</v>
      </c>
      <c r="F6" s="25">
        <v>82136</v>
      </c>
      <c r="G6" s="25">
        <v>57746</v>
      </c>
      <c r="H6" s="25">
        <v>79173</v>
      </c>
      <c r="I6" s="6"/>
      <c r="J6" s="41"/>
      <c r="K6" s="42" t="s">
        <v>478</v>
      </c>
      <c r="L6" s="43">
        <v>36</v>
      </c>
      <c r="M6" s="43">
        <v>36</v>
      </c>
      <c r="N6" s="43">
        <v>40</v>
      </c>
      <c r="O6" s="43">
        <v>34</v>
      </c>
      <c r="P6" s="43">
        <v>33</v>
      </c>
    </row>
    <row r="7" spans="1:16" ht="15" customHeight="1">
      <c r="A7" s="44"/>
      <c r="B7" s="44"/>
      <c r="C7" s="45"/>
      <c r="D7" s="46"/>
      <c r="E7" s="46"/>
      <c r="F7" s="46"/>
      <c r="G7" s="46"/>
      <c r="H7" s="46"/>
      <c r="I7" s="92"/>
      <c r="J7" s="78"/>
      <c r="K7" s="79" t="s">
        <v>479</v>
      </c>
      <c r="L7" s="119">
        <v>931</v>
      </c>
      <c r="M7" s="119">
        <v>921</v>
      </c>
      <c r="N7" s="119">
        <v>547</v>
      </c>
      <c r="O7" s="119">
        <v>607</v>
      </c>
      <c r="P7" s="119">
        <v>715</v>
      </c>
    </row>
    <row r="8" spans="1:16" s="2" customFormat="1" ht="15" customHeight="1">
      <c r="A8" s="47"/>
      <c r="B8" s="492" t="s">
        <v>480</v>
      </c>
      <c r="C8" s="493"/>
      <c r="D8" s="46">
        <v>66993</v>
      </c>
      <c r="E8" s="46">
        <v>63499</v>
      </c>
      <c r="F8" s="46">
        <v>59236</v>
      </c>
      <c r="G8" s="46">
        <v>36000</v>
      </c>
      <c r="H8" s="46">
        <f>SUM(H10:H62,P6:P21)</f>
        <v>51482</v>
      </c>
      <c r="I8" s="6"/>
      <c r="J8" s="15"/>
      <c r="K8" s="9" t="s">
        <v>481</v>
      </c>
      <c r="L8" s="4">
        <v>175</v>
      </c>
      <c r="M8" s="4">
        <v>216</v>
      </c>
      <c r="N8" s="4">
        <v>226</v>
      </c>
      <c r="O8" s="4">
        <v>241</v>
      </c>
      <c r="P8" s="4">
        <v>185</v>
      </c>
    </row>
    <row r="9" spans="1:16" s="2" customFormat="1" ht="15" customHeight="1">
      <c r="A9" s="15"/>
      <c r="B9" s="15"/>
      <c r="C9" s="16"/>
      <c r="D9" s="3"/>
      <c r="E9" s="3"/>
      <c r="F9" s="3"/>
      <c r="G9" s="3"/>
      <c r="H9" s="3"/>
      <c r="I9" s="3"/>
      <c r="J9" s="15"/>
      <c r="K9" s="9" t="s">
        <v>482</v>
      </c>
      <c r="L9" s="4">
        <v>96</v>
      </c>
      <c r="M9" s="4">
        <v>96</v>
      </c>
      <c r="N9" s="4">
        <v>77</v>
      </c>
      <c r="O9" s="4">
        <v>92</v>
      </c>
      <c r="P9" s="4">
        <v>72</v>
      </c>
    </row>
    <row r="10" spans="1:16" ht="15" customHeight="1">
      <c r="A10" s="15"/>
      <c r="B10" s="15"/>
      <c r="C10" s="9" t="s">
        <v>483</v>
      </c>
      <c r="D10" s="23">
        <v>418</v>
      </c>
      <c r="E10" s="23">
        <v>310</v>
      </c>
      <c r="F10" s="23">
        <v>427</v>
      </c>
      <c r="G10" s="23">
        <v>896</v>
      </c>
      <c r="H10" s="23">
        <v>530</v>
      </c>
      <c r="I10" s="119"/>
      <c r="J10" s="78"/>
      <c r="K10" s="79" t="s">
        <v>484</v>
      </c>
      <c r="L10" s="119">
        <v>0</v>
      </c>
      <c r="M10" s="119">
        <v>0</v>
      </c>
      <c r="N10" s="119">
        <v>0</v>
      </c>
      <c r="O10" s="119">
        <v>1</v>
      </c>
      <c r="P10" s="119">
        <v>1</v>
      </c>
    </row>
    <row r="11" spans="1:16" ht="15" customHeight="1">
      <c r="A11" s="78"/>
      <c r="B11" s="78"/>
      <c r="C11" s="79" t="s">
        <v>33</v>
      </c>
      <c r="D11" s="23">
        <v>1</v>
      </c>
      <c r="E11" s="23">
        <v>1</v>
      </c>
      <c r="F11" s="23">
        <v>0</v>
      </c>
      <c r="G11" s="23">
        <v>3</v>
      </c>
      <c r="H11" s="28">
        <v>4</v>
      </c>
      <c r="I11" s="119"/>
      <c r="J11" s="78"/>
      <c r="K11" s="79"/>
      <c r="L11" s="125"/>
      <c r="M11" s="126"/>
      <c r="N11" s="126"/>
      <c r="O11" s="126"/>
      <c r="P11" s="126"/>
    </row>
    <row r="12" spans="1:16" ht="15" customHeight="1">
      <c r="A12" s="78"/>
      <c r="B12" s="78"/>
      <c r="C12" s="79" t="s">
        <v>34</v>
      </c>
      <c r="D12" s="28">
        <v>33</v>
      </c>
      <c r="E12" s="28">
        <v>11</v>
      </c>
      <c r="F12" s="23">
        <v>32</v>
      </c>
      <c r="G12" s="23">
        <v>25</v>
      </c>
      <c r="H12" s="23">
        <v>31</v>
      </c>
      <c r="I12" s="119"/>
      <c r="J12" s="78"/>
      <c r="K12" s="79" t="s">
        <v>485</v>
      </c>
      <c r="L12" s="119">
        <v>619</v>
      </c>
      <c r="M12" s="119">
        <v>582</v>
      </c>
      <c r="N12" s="119">
        <v>1002</v>
      </c>
      <c r="O12" s="119">
        <v>656</v>
      </c>
      <c r="P12" s="119">
        <v>1058</v>
      </c>
    </row>
    <row r="13" spans="1:16" ht="15" customHeight="1">
      <c r="A13" s="78"/>
      <c r="B13" s="78"/>
      <c r="C13" s="79" t="s">
        <v>35</v>
      </c>
      <c r="D13" s="23">
        <v>0</v>
      </c>
      <c r="E13" s="23">
        <v>1</v>
      </c>
      <c r="F13" s="23">
        <v>2</v>
      </c>
      <c r="G13" s="23">
        <v>1</v>
      </c>
      <c r="H13" s="23">
        <v>1</v>
      </c>
      <c r="I13" s="119"/>
      <c r="J13" s="78"/>
      <c r="K13" s="79" t="s">
        <v>486</v>
      </c>
      <c r="L13" s="119">
        <v>657</v>
      </c>
      <c r="M13" s="119">
        <v>314</v>
      </c>
      <c r="N13" s="119">
        <v>290</v>
      </c>
      <c r="O13" s="119">
        <v>248</v>
      </c>
      <c r="P13" s="119">
        <v>324</v>
      </c>
    </row>
    <row r="14" spans="1:16" ht="15" customHeight="1">
      <c r="A14" s="78"/>
      <c r="B14" s="78"/>
      <c r="C14" s="79" t="s">
        <v>487</v>
      </c>
      <c r="D14" s="23">
        <v>76</v>
      </c>
      <c r="E14" s="23">
        <v>23</v>
      </c>
      <c r="F14" s="23">
        <v>100</v>
      </c>
      <c r="G14" s="23">
        <v>74</v>
      </c>
      <c r="H14" s="23">
        <v>66</v>
      </c>
      <c r="I14" s="119"/>
      <c r="J14" s="78"/>
      <c r="K14" s="79" t="s">
        <v>36</v>
      </c>
      <c r="L14" s="119">
        <v>361</v>
      </c>
      <c r="M14" s="119">
        <v>384</v>
      </c>
      <c r="N14" s="119">
        <v>270</v>
      </c>
      <c r="O14" s="119">
        <v>446</v>
      </c>
      <c r="P14" s="119">
        <v>596</v>
      </c>
    </row>
    <row r="15" spans="1:16" ht="15" customHeight="1">
      <c r="A15" s="78"/>
      <c r="B15" s="78"/>
      <c r="C15" s="79"/>
      <c r="D15" s="92"/>
      <c r="E15" s="92"/>
      <c r="F15" s="92"/>
      <c r="G15" s="92"/>
      <c r="H15" s="92"/>
      <c r="I15" s="92"/>
      <c r="J15" s="78"/>
      <c r="K15" s="79" t="s">
        <v>488</v>
      </c>
      <c r="L15" s="119">
        <v>12</v>
      </c>
      <c r="M15" s="119">
        <v>8</v>
      </c>
      <c r="N15" s="119">
        <v>15</v>
      </c>
      <c r="O15" s="119">
        <v>7</v>
      </c>
      <c r="P15" s="119">
        <v>7</v>
      </c>
    </row>
    <row r="16" spans="1:16" ht="15" customHeight="1">
      <c r="A16" s="78"/>
      <c r="B16" s="78"/>
      <c r="C16" s="79" t="s">
        <v>37</v>
      </c>
      <c r="D16" s="23">
        <v>22</v>
      </c>
      <c r="E16" s="23">
        <v>3</v>
      </c>
      <c r="F16" s="23">
        <v>3</v>
      </c>
      <c r="G16" s="23">
        <v>3</v>
      </c>
      <c r="H16" s="23">
        <v>1</v>
      </c>
      <c r="I16" s="119"/>
      <c r="J16" s="78"/>
      <c r="K16" s="79" t="s">
        <v>551</v>
      </c>
      <c r="L16" s="119">
        <v>162</v>
      </c>
      <c r="M16" s="119">
        <v>191</v>
      </c>
      <c r="N16" s="119">
        <v>274</v>
      </c>
      <c r="O16" s="119">
        <v>181</v>
      </c>
      <c r="P16" s="119">
        <v>143</v>
      </c>
    </row>
    <row r="17" spans="1:16" ht="15" customHeight="1">
      <c r="A17" s="78"/>
      <c r="B17" s="78"/>
      <c r="C17" s="79" t="s">
        <v>38</v>
      </c>
      <c r="D17" s="23">
        <v>0</v>
      </c>
      <c r="E17" s="23">
        <v>0</v>
      </c>
      <c r="F17" s="23">
        <v>0</v>
      </c>
      <c r="G17" s="23">
        <v>0</v>
      </c>
      <c r="H17" s="23">
        <v>0</v>
      </c>
      <c r="I17" s="119"/>
      <c r="J17" s="78"/>
      <c r="K17" s="79"/>
      <c r="L17" s="125"/>
      <c r="M17" s="126"/>
      <c r="N17" s="126"/>
      <c r="O17" s="126"/>
      <c r="P17" s="126"/>
    </row>
    <row r="18" spans="1:16" ht="15" customHeight="1">
      <c r="A18" s="78"/>
      <c r="B18" s="78"/>
      <c r="C18" s="79" t="s">
        <v>39</v>
      </c>
      <c r="D18" s="23">
        <v>1</v>
      </c>
      <c r="E18" s="23">
        <v>3</v>
      </c>
      <c r="F18" s="23">
        <v>2</v>
      </c>
      <c r="G18" s="23">
        <v>1</v>
      </c>
      <c r="H18" s="23">
        <v>1</v>
      </c>
      <c r="I18" s="119"/>
      <c r="J18" s="78"/>
      <c r="K18" s="79" t="s">
        <v>489</v>
      </c>
      <c r="L18" s="117">
        <v>1</v>
      </c>
      <c r="M18" s="117" t="s">
        <v>188</v>
      </c>
      <c r="N18" s="117" t="s">
        <v>188</v>
      </c>
      <c r="O18" s="117" t="s">
        <v>188</v>
      </c>
      <c r="P18" s="117" t="s">
        <v>40</v>
      </c>
    </row>
    <row r="19" spans="1:16" ht="15" customHeight="1">
      <c r="A19" s="78"/>
      <c r="B19" s="78"/>
      <c r="C19" s="79" t="s">
        <v>490</v>
      </c>
      <c r="D19" s="23">
        <v>39</v>
      </c>
      <c r="E19" s="23">
        <v>15</v>
      </c>
      <c r="F19" s="23">
        <v>10</v>
      </c>
      <c r="G19" s="23">
        <v>27</v>
      </c>
      <c r="H19" s="23">
        <v>22</v>
      </c>
      <c r="I19" s="119"/>
      <c r="J19" s="78"/>
      <c r="K19" s="79" t="s">
        <v>552</v>
      </c>
      <c r="L19" s="119">
        <v>101</v>
      </c>
      <c r="M19" s="119">
        <v>103</v>
      </c>
      <c r="N19" s="119">
        <v>115</v>
      </c>
      <c r="O19" s="119">
        <v>90</v>
      </c>
      <c r="P19" s="119">
        <v>96</v>
      </c>
    </row>
    <row r="20" spans="1:16" ht="15" customHeight="1">
      <c r="A20" s="78"/>
      <c r="B20" s="78"/>
      <c r="C20" s="79" t="s">
        <v>41</v>
      </c>
      <c r="D20" s="23">
        <v>63</v>
      </c>
      <c r="E20" s="23">
        <v>7</v>
      </c>
      <c r="F20" s="23">
        <v>2</v>
      </c>
      <c r="G20" s="23">
        <v>79</v>
      </c>
      <c r="H20" s="23">
        <v>108</v>
      </c>
      <c r="I20" s="119"/>
      <c r="J20" s="78"/>
      <c r="K20" s="79" t="s">
        <v>491</v>
      </c>
      <c r="L20" s="119">
        <v>318</v>
      </c>
      <c r="M20" s="119">
        <v>515</v>
      </c>
      <c r="N20" s="119">
        <v>686</v>
      </c>
      <c r="O20" s="119">
        <v>404</v>
      </c>
      <c r="P20" s="119">
        <v>532</v>
      </c>
    </row>
    <row r="21" spans="1:16" ht="15" customHeight="1">
      <c r="A21" s="78"/>
      <c r="B21" s="78"/>
      <c r="C21" s="79"/>
      <c r="D21" s="111"/>
      <c r="E21" s="111"/>
      <c r="F21" s="111"/>
      <c r="G21" s="111"/>
      <c r="H21" s="111"/>
      <c r="I21" s="111"/>
      <c r="J21" s="78"/>
      <c r="K21" s="79" t="s">
        <v>492</v>
      </c>
      <c r="L21" s="119">
        <v>5080</v>
      </c>
      <c r="M21" s="119">
        <v>4756</v>
      </c>
      <c r="N21" s="119">
        <v>3548</v>
      </c>
      <c r="O21" s="119">
        <v>3419</v>
      </c>
      <c r="P21" s="119">
        <v>3478</v>
      </c>
    </row>
    <row r="22" spans="1:16" s="2" customFormat="1" ht="15" customHeight="1">
      <c r="A22" s="78"/>
      <c r="B22" s="78"/>
      <c r="C22" s="79" t="s">
        <v>553</v>
      </c>
      <c r="D22" s="23">
        <v>374</v>
      </c>
      <c r="E22" s="23">
        <v>509</v>
      </c>
      <c r="F22" s="23">
        <v>889</v>
      </c>
      <c r="G22" s="23">
        <v>746</v>
      </c>
      <c r="H22" s="23">
        <v>664</v>
      </c>
      <c r="I22" s="119"/>
      <c r="J22" s="33"/>
      <c r="K22" s="51"/>
      <c r="L22" s="49"/>
      <c r="M22" s="50"/>
      <c r="N22" s="50"/>
      <c r="O22" s="50"/>
      <c r="P22" s="50"/>
    </row>
    <row r="23" spans="1:16" s="2" customFormat="1" ht="15" customHeight="1">
      <c r="A23" s="15"/>
      <c r="B23" s="15"/>
      <c r="C23" s="9" t="s">
        <v>42</v>
      </c>
      <c r="D23" s="23">
        <v>5</v>
      </c>
      <c r="E23" s="23">
        <v>15</v>
      </c>
      <c r="F23" s="23">
        <v>13</v>
      </c>
      <c r="G23" s="23">
        <v>11</v>
      </c>
      <c r="H23" s="23">
        <v>21</v>
      </c>
      <c r="I23" s="119"/>
      <c r="J23" s="492" t="s">
        <v>493</v>
      </c>
      <c r="K23" s="493"/>
      <c r="L23" s="46">
        <v>961</v>
      </c>
      <c r="M23" s="46">
        <f>SUM(M24:M26)</f>
        <v>915</v>
      </c>
      <c r="N23" s="46">
        <v>842</v>
      </c>
      <c r="O23" s="46">
        <f>SUM(O24:O26)</f>
        <v>908</v>
      </c>
      <c r="P23" s="46">
        <v>961</v>
      </c>
    </row>
    <row r="24" spans="1:16" ht="15" customHeight="1">
      <c r="A24" s="15"/>
      <c r="B24" s="15"/>
      <c r="C24" s="9" t="s">
        <v>494</v>
      </c>
      <c r="D24" s="23">
        <v>1305</v>
      </c>
      <c r="E24" s="23">
        <v>234</v>
      </c>
      <c r="F24" s="23">
        <v>18</v>
      </c>
      <c r="G24" s="23">
        <v>8</v>
      </c>
      <c r="H24" s="23">
        <v>17</v>
      </c>
      <c r="I24" s="119"/>
      <c r="J24" s="78"/>
      <c r="K24" s="79" t="s">
        <v>495</v>
      </c>
      <c r="L24" s="119">
        <v>4</v>
      </c>
      <c r="M24" s="119">
        <v>3</v>
      </c>
      <c r="N24" s="119">
        <v>2</v>
      </c>
      <c r="O24" s="119">
        <v>4</v>
      </c>
      <c r="P24" s="119">
        <v>3</v>
      </c>
    </row>
    <row r="25" spans="1:16" ht="15" customHeight="1">
      <c r="A25" s="78"/>
      <c r="B25" s="78"/>
      <c r="C25" s="79" t="s">
        <v>496</v>
      </c>
      <c r="D25" s="23">
        <v>142</v>
      </c>
      <c r="E25" s="23">
        <v>19</v>
      </c>
      <c r="F25" s="23">
        <v>11</v>
      </c>
      <c r="G25" s="23">
        <v>8</v>
      </c>
      <c r="H25" s="23">
        <v>10</v>
      </c>
      <c r="I25" s="119"/>
      <c r="J25" s="78"/>
      <c r="K25" s="79" t="s">
        <v>497</v>
      </c>
      <c r="L25" s="119">
        <v>719</v>
      </c>
      <c r="M25" s="119">
        <v>719</v>
      </c>
      <c r="N25" s="119">
        <v>655</v>
      </c>
      <c r="O25" s="119">
        <v>724</v>
      </c>
      <c r="P25" s="119">
        <v>793</v>
      </c>
    </row>
    <row r="26" spans="1:16" ht="15" customHeight="1">
      <c r="A26" s="78"/>
      <c r="B26" s="78"/>
      <c r="C26" s="79" t="s">
        <v>498</v>
      </c>
      <c r="D26" s="23">
        <v>200</v>
      </c>
      <c r="E26" s="23">
        <v>208</v>
      </c>
      <c r="F26" s="23">
        <v>236</v>
      </c>
      <c r="G26" s="23">
        <v>224</v>
      </c>
      <c r="H26" s="23">
        <v>137</v>
      </c>
      <c r="I26" s="119"/>
      <c r="J26" s="78"/>
      <c r="K26" s="79" t="s">
        <v>43</v>
      </c>
      <c r="L26" s="119">
        <v>239</v>
      </c>
      <c r="M26" s="119">
        <v>193</v>
      </c>
      <c r="N26" s="119">
        <v>186</v>
      </c>
      <c r="O26" s="119">
        <v>180</v>
      </c>
      <c r="P26" s="119">
        <v>164</v>
      </c>
    </row>
    <row r="27" spans="1:16" ht="15" customHeight="1">
      <c r="A27" s="78"/>
      <c r="B27" s="78"/>
      <c r="C27" s="79"/>
      <c r="D27" s="92"/>
      <c r="E27" s="92"/>
      <c r="F27" s="92"/>
      <c r="G27" s="92"/>
      <c r="H27" s="92"/>
      <c r="I27" s="92"/>
      <c r="J27" s="78"/>
      <c r="K27" s="79"/>
      <c r="L27" s="125"/>
      <c r="M27" s="126"/>
      <c r="N27" s="126"/>
      <c r="O27" s="126"/>
      <c r="P27" s="126"/>
    </row>
    <row r="28" spans="1:16" s="2" customFormat="1" ht="15" customHeight="1">
      <c r="A28" s="78"/>
      <c r="B28" s="78"/>
      <c r="C28" s="79" t="s">
        <v>499</v>
      </c>
      <c r="D28" s="23">
        <v>320</v>
      </c>
      <c r="E28" s="23">
        <v>237</v>
      </c>
      <c r="F28" s="23">
        <v>342</v>
      </c>
      <c r="G28" s="23">
        <v>133</v>
      </c>
      <c r="H28" s="23">
        <v>328</v>
      </c>
      <c r="I28" s="119"/>
      <c r="J28" s="492" t="s">
        <v>500</v>
      </c>
      <c r="K28" s="493"/>
      <c r="L28" s="46">
        <f>SUM(L29:L33)</f>
        <v>1296</v>
      </c>
      <c r="M28" s="46">
        <f>SUM(M29:M33)</f>
        <v>1139</v>
      </c>
      <c r="N28" s="46">
        <v>1437</v>
      </c>
      <c r="O28" s="46">
        <v>1400</v>
      </c>
      <c r="P28" s="46">
        <v>2166</v>
      </c>
    </row>
    <row r="29" spans="1:16" ht="15" customHeight="1">
      <c r="A29" s="15"/>
      <c r="B29" s="15"/>
      <c r="C29" s="9" t="s">
        <v>501</v>
      </c>
      <c r="D29" s="23">
        <v>415</v>
      </c>
      <c r="E29" s="23">
        <v>919</v>
      </c>
      <c r="F29" s="23">
        <v>370</v>
      </c>
      <c r="G29" s="23">
        <v>889</v>
      </c>
      <c r="H29" s="23">
        <v>151</v>
      </c>
      <c r="I29" s="119"/>
      <c r="J29" s="78"/>
      <c r="K29" s="79" t="s">
        <v>502</v>
      </c>
      <c r="L29" s="119">
        <v>275</v>
      </c>
      <c r="M29" s="119">
        <v>282</v>
      </c>
      <c r="N29" s="119">
        <v>304</v>
      </c>
      <c r="O29" s="119">
        <v>239</v>
      </c>
      <c r="P29" s="119">
        <v>320</v>
      </c>
    </row>
    <row r="30" spans="1:16" ht="15" customHeight="1">
      <c r="A30" s="78"/>
      <c r="B30" s="78"/>
      <c r="C30" s="79" t="s">
        <v>503</v>
      </c>
      <c r="D30" s="23">
        <v>34034</v>
      </c>
      <c r="E30" s="23">
        <v>23995</v>
      </c>
      <c r="F30" s="23">
        <v>16973</v>
      </c>
      <c r="G30" s="23">
        <v>650</v>
      </c>
      <c r="H30" s="23">
        <v>16614</v>
      </c>
      <c r="I30" s="119"/>
      <c r="J30" s="78"/>
      <c r="K30" s="79" t="s">
        <v>504</v>
      </c>
      <c r="L30" s="119">
        <v>131</v>
      </c>
      <c r="M30" s="119">
        <v>181</v>
      </c>
      <c r="N30" s="119">
        <v>191</v>
      </c>
      <c r="O30" s="119">
        <v>180</v>
      </c>
      <c r="P30" s="119">
        <v>244</v>
      </c>
    </row>
    <row r="31" spans="1:16" ht="15" customHeight="1">
      <c r="A31" s="78"/>
      <c r="B31" s="78"/>
      <c r="C31" s="79" t="s">
        <v>505</v>
      </c>
      <c r="D31" s="28" t="s">
        <v>188</v>
      </c>
      <c r="E31" s="28" t="s">
        <v>188</v>
      </c>
      <c r="F31" s="28" t="s">
        <v>188</v>
      </c>
      <c r="G31" s="117">
        <v>35</v>
      </c>
      <c r="H31" s="117">
        <v>57</v>
      </c>
      <c r="I31" s="117"/>
      <c r="J31" s="78"/>
      <c r="K31" s="79" t="s">
        <v>506</v>
      </c>
      <c r="L31" s="119">
        <v>803</v>
      </c>
      <c r="M31" s="119">
        <v>588</v>
      </c>
      <c r="N31" s="119">
        <v>863</v>
      </c>
      <c r="O31" s="119">
        <v>910</v>
      </c>
      <c r="P31" s="119">
        <v>1495</v>
      </c>
    </row>
    <row r="32" spans="1:16" ht="15" customHeight="1">
      <c r="A32" s="78"/>
      <c r="B32" s="78"/>
      <c r="C32" s="79" t="s">
        <v>507</v>
      </c>
      <c r="D32" s="23">
        <v>6858</v>
      </c>
      <c r="E32" s="23">
        <v>8526</v>
      </c>
      <c r="F32" s="23">
        <v>14135</v>
      </c>
      <c r="G32" s="23">
        <v>7351</v>
      </c>
      <c r="H32" s="23">
        <v>6898</v>
      </c>
      <c r="I32" s="119"/>
      <c r="J32" s="78"/>
      <c r="K32" s="79" t="s">
        <v>508</v>
      </c>
      <c r="L32" s="119">
        <v>22</v>
      </c>
      <c r="M32" s="119">
        <v>14</v>
      </c>
      <c r="N32" s="119">
        <v>13</v>
      </c>
      <c r="O32" s="119">
        <v>39</v>
      </c>
      <c r="P32" s="119">
        <v>59</v>
      </c>
    </row>
    <row r="33" spans="1:16" ht="15" customHeight="1">
      <c r="A33" s="78"/>
      <c r="B33" s="78"/>
      <c r="C33" s="79"/>
      <c r="D33" s="92"/>
      <c r="E33" s="127"/>
      <c r="F33" s="117"/>
      <c r="G33" s="117"/>
      <c r="H33" s="117"/>
      <c r="I33" s="92"/>
      <c r="J33" s="78"/>
      <c r="K33" s="79" t="s">
        <v>509</v>
      </c>
      <c r="L33" s="119">
        <v>65</v>
      </c>
      <c r="M33" s="119">
        <v>74</v>
      </c>
      <c r="N33" s="119">
        <v>64</v>
      </c>
      <c r="O33" s="119">
        <v>33</v>
      </c>
      <c r="P33" s="119">
        <v>49</v>
      </c>
    </row>
    <row r="34" spans="1:16" ht="15" customHeight="1">
      <c r="A34" s="78"/>
      <c r="B34" s="78"/>
      <c r="C34" s="79" t="s">
        <v>554</v>
      </c>
      <c r="D34" s="23">
        <v>10</v>
      </c>
      <c r="E34" s="23">
        <v>20</v>
      </c>
      <c r="F34" s="23">
        <v>106</v>
      </c>
      <c r="G34" s="23">
        <v>107</v>
      </c>
      <c r="H34" s="23">
        <v>61</v>
      </c>
      <c r="I34" s="119"/>
      <c r="J34" s="78"/>
      <c r="K34" s="79"/>
      <c r="L34" s="125"/>
      <c r="M34" s="126"/>
      <c r="N34" s="126"/>
      <c r="O34" s="126"/>
      <c r="P34" s="126"/>
    </row>
    <row r="35" spans="1:16" s="2" customFormat="1" ht="15" customHeight="1">
      <c r="A35" s="78"/>
      <c r="B35" s="78"/>
      <c r="C35" s="79" t="s">
        <v>510</v>
      </c>
      <c r="D35" s="23">
        <v>3563</v>
      </c>
      <c r="E35" s="23">
        <v>4147</v>
      </c>
      <c r="F35" s="23">
        <v>3733</v>
      </c>
      <c r="G35" s="23">
        <v>8215</v>
      </c>
      <c r="H35" s="23">
        <v>5015</v>
      </c>
      <c r="I35" s="119"/>
      <c r="J35" s="492" t="s">
        <v>511</v>
      </c>
      <c r="K35" s="493"/>
      <c r="L35" s="46">
        <v>1110</v>
      </c>
      <c r="M35" s="46">
        <v>1286</v>
      </c>
      <c r="N35" s="46">
        <f>SUM(N36:N41)</f>
        <v>1312</v>
      </c>
      <c r="O35" s="46">
        <f>SUM(O36:O41)</f>
        <v>1252</v>
      </c>
      <c r="P35" s="46">
        <f>SUM(P36:P41)</f>
        <v>1142</v>
      </c>
    </row>
    <row r="36" spans="1:16" ht="15" customHeight="1">
      <c r="A36" s="15"/>
      <c r="B36" s="15"/>
      <c r="C36" s="9" t="s">
        <v>512</v>
      </c>
      <c r="D36" s="23">
        <v>1258</v>
      </c>
      <c r="E36" s="23">
        <v>3622</v>
      </c>
      <c r="F36" s="23">
        <v>5</v>
      </c>
      <c r="G36" s="23">
        <v>84</v>
      </c>
      <c r="H36" s="23">
        <v>12</v>
      </c>
      <c r="I36" s="119"/>
      <c r="J36" s="78"/>
      <c r="K36" s="79" t="s">
        <v>513</v>
      </c>
      <c r="L36" s="119">
        <v>7</v>
      </c>
      <c r="M36" s="119">
        <v>6</v>
      </c>
      <c r="N36" s="119">
        <v>6</v>
      </c>
      <c r="O36" s="119">
        <v>6</v>
      </c>
      <c r="P36" s="119">
        <v>7</v>
      </c>
    </row>
    <row r="37" spans="1:16" ht="15" customHeight="1">
      <c r="A37" s="78"/>
      <c r="B37" s="78"/>
      <c r="C37" s="79" t="s">
        <v>514</v>
      </c>
      <c r="D37" s="23">
        <v>2907</v>
      </c>
      <c r="E37" s="23">
        <v>4297</v>
      </c>
      <c r="F37" s="23">
        <v>5354</v>
      </c>
      <c r="G37" s="23">
        <v>2936</v>
      </c>
      <c r="H37" s="23">
        <v>5374</v>
      </c>
      <c r="I37" s="119"/>
      <c r="J37" s="78"/>
      <c r="K37" s="79" t="s">
        <v>515</v>
      </c>
      <c r="L37" s="119">
        <v>538</v>
      </c>
      <c r="M37" s="119">
        <v>659</v>
      </c>
      <c r="N37" s="119">
        <v>675</v>
      </c>
      <c r="O37" s="119">
        <v>583</v>
      </c>
      <c r="P37" s="119">
        <v>564</v>
      </c>
    </row>
    <row r="38" spans="1:16" ht="15" customHeight="1">
      <c r="A38" s="78"/>
      <c r="B38" s="78"/>
      <c r="C38" s="79" t="s">
        <v>516</v>
      </c>
      <c r="D38" s="23">
        <v>1595</v>
      </c>
      <c r="E38" s="23">
        <v>1755</v>
      </c>
      <c r="F38" s="23">
        <v>2491</v>
      </c>
      <c r="G38" s="23">
        <v>1065</v>
      </c>
      <c r="H38" s="23">
        <v>1885</v>
      </c>
      <c r="I38" s="119"/>
      <c r="J38" s="78"/>
      <c r="K38" s="79" t="s">
        <v>517</v>
      </c>
      <c r="L38" s="119">
        <v>0</v>
      </c>
      <c r="M38" s="119">
        <v>0</v>
      </c>
      <c r="N38" s="117" t="s">
        <v>188</v>
      </c>
      <c r="O38" s="117">
        <v>0</v>
      </c>
      <c r="P38" s="117">
        <v>0</v>
      </c>
    </row>
    <row r="39" spans="1:16" ht="15" customHeight="1">
      <c r="A39" s="78"/>
      <c r="B39" s="78"/>
      <c r="C39" s="79"/>
      <c r="D39" s="92"/>
      <c r="E39" s="92"/>
      <c r="F39" s="92"/>
      <c r="G39" s="92"/>
      <c r="H39" s="92"/>
      <c r="I39" s="92"/>
      <c r="J39" s="78"/>
      <c r="K39" s="79" t="s">
        <v>555</v>
      </c>
      <c r="L39" s="119">
        <v>45</v>
      </c>
      <c r="M39" s="119">
        <v>10</v>
      </c>
      <c r="N39" s="119">
        <v>0</v>
      </c>
      <c r="O39" s="119">
        <v>55</v>
      </c>
      <c r="P39" s="119">
        <v>114</v>
      </c>
    </row>
    <row r="40" spans="1:16" ht="15" customHeight="1">
      <c r="A40" s="78"/>
      <c r="B40" s="78"/>
      <c r="C40" s="79" t="s">
        <v>518</v>
      </c>
      <c r="D40" s="23">
        <v>419</v>
      </c>
      <c r="E40" s="23">
        <v>99</v>
      </c>
      <c r="F40" s="23">
        <v>55</v>
      </c>
      <c r="G40" s="23">
        <v>53</v>
      </c>
      <c r="H40" s="23">
        <v>47</v>
      </c>
      <c r="I40" s="119"/>
      <c r="J40" s="78"/>
      <c r="K40" s="79" t="s">
        <v>556</v>
      </c>
      <c r="L40" s="119">
        <v>377</v>
      </c>
      <c r="M40" s="119">
        <v>469</v>
      </c>
      <c r="N40" s="119">
        <v>522</v>
      </c>
      <c r="O40" s="119">
        <v>456</v>
      </c>
      <c r="P40" s="119">
        <v>305</v>
      </c>
    </row>
    <row r="41" spans="1:16" ht="15" customHeight="1">
      <c r="A41" s="78"/>
      <c r="B41" s="78"/>
      <c r="C41" s="79" t="s">
        <v>519</v>
      </c>
      <c r="D41" s="23">
        <v>102</v>
      </c>
      <c r="E41" s="23">
        <v>122</v>
      </c>
      <c r="F41" s="23">
        <v>153</v>
      </c>
      <c r="G41" s="23">
        <v>116</v>
      </c>
      <c r="H41" s="23">
        <v>108</v>
      </c>
      <c r="I41" s="119"/>
      <c r="J41" s="78"/>
      <c r="K41" s="79" t="s">
        <v>520</v>
      </c>
      <c r="L41" s="119">
        <v>144</v>
      </c>
      <c r="M41" s="119">
        <v>143</v>
      </c>
      <c r="N41" s="119">
        <v>109</v>
      </c>
      <c r="O41" s="119">
        <v>152</v>
      </c>
      <c r="P41" s="119">
        <v>152</v>
      </c>
    </row>
    <row r="42" spans="1:16" s="2" customFormat="1" ht="15" customHeight="1">
      <c r="A42" s="78"/>
      <c r="B42" s="78"/>
      <c r="C42" s="79" t="s">
        <v>521</v>
      </c>
      <c r="D42" s="23">
        <v>213</v>
      </c>
      <c r="E42" s="23">
        <v>265</v>
      </c>
      <c r="F42" s="23">
        <v>296</v>
      </c>
      <c r="G42" s="23">
        <v>226</v>
      </c>
      <c r="H42" s="23">
        <v>281</v>
      </c>
      <c r="I42" s="119"/>
      <c r="J42" s="33"/>
      <c r="K42" s="51"/>
      <c r="L42" s="49"/>
      <c r="M42" s="50"/>
      <c r="N42" s="50"/>
      <c r="O42" s="50"/>
      <c r="P42" s="50"/>
    </row>
    <row r="43" spans="1:16" s="2" customFormat="1" ht="15" customHeight="1">
      <c r="A43" s="15"/>
      <c r="B43" s="15"/>
      <c r="C43" s="9" t="s">
        <v>522</v>
      </c>
      <c r="D43" s="23">
        <v>121</v>
      </c>
      <c r="E43" s="23">
        <v>268</v>
      </c>
      <c r="F43" s="23">
        <v>255</v>
      </c>
      <c r="G43" s="23">
        <v>148</v>
      </c>
      <c r="H43" s="23">
        <v>159</v>
      </c>
      <c r="I43" s="119"/>
      <c r="J43" s="492" t="s">
        <v>523</v>
      </c>
      <c r="K43" s="493"/>
      <c r="L43" s="46">
        <f>SUM(L44:L47)</f>
        <v>27209</v>
      </c>
      <c r="M43" s="46">
        <f>SUM(M44:M47)</f>
        <v>22370</v>
      </c>
      <c r="N43" s="46">
        <f>SUM(N44:N47)</f>
        <v>18009</v>
      </c>
      <c r="O43" s="46">
        <f>SUM(O44:O47)</f>
        <v>16829</v>
      </c>
      <c r="P43" s="46">
        <f>SUM(P44:P47)</f>
        <v>21998</v>
      </c>
    </row>
    <row r="44" spans="1:16" ht="15" customHeight="1">
      <c r="A44" s="15"/>
      <c r="B44" s="15"/>
      <c r="C44" s="9" t="s">
        <v>524</v>
      </c>
      <c r="D44" s="23">
        <v>119</v>
      </c>
      <c r="E44" s="23">
        <v>170</v>
      </c>
      <c r="F44" s="23">
        <v>125</v>
      </c>
      <c r="G44" s="23">
        <v>125</v>
      </c>
      <c r="H44" s="23">
        <v>170</v>
      </c>
      <c r="I44" s="119"/>
      <c r="J44" s="78"/>
      <c r="K44" s="79" t="s">
        <v>525</v>
      </c>
      <c r="L44" s="119">
        <v>25142</v>
      </c>
      <c r="M44" s="119">
        <v>21953</v>
      </c>
      <c r="N44" s="119">
        <v>16942</v>
      </c>
      <c r="O44" s="119">
        <v>16248</v>
      </c>
      <c r="P44" s="119">
        <v>21461</v>
      </c>
    </row>
    <row r="45" spans="1:16" ht="15" customHeight="1">
      <c r="A45" s="78"/>
      <c r="B45" s="78"/>
      <c r="C45" s="79"/>
      <c r="D45" s="92"/>
      <c r="E45" s="92"/>
      <c r="F45" s="92"/>
      <c r="G45" s="92"/>
      <c r="H45" s="92"/>
      <c r="I45" s="92"/>
      <c r="J45" s="78"/>
      <c r="K45" s="79" t="s">
        <v>557</v>
      </c>
      <c r="L45" s="119">
        <v>37</v>
      </c>
      <c r="M45" s="119">
        <v>30</v>
      </c>
      <c r="N45" s="119">
        <v>29</v>
      </c>
      <c r="O45" s="119">
        <v>62</v>
      </c>
      <c r="P45" s="119">
        <v>41</v>
      </c>
    </row>
    <row r="46" spans="1:16" ht="15" customHeight="1">
      <c r="A46" s="78"/>
      <c r="B46" s="78"/>
      <c r="C46" s="79" t="s">
        <v>526</v>
      </c>
      <c r="D46" s="23">
        <v>991</v>
      </c>
      <c r="E46" s="23">
        <v>835</v>
      </c>
      <c r="F46" s="23">
        <v>862</v>
      </c>
      <c r="G46" s="23">
        <v>848</v>
      </c>
      <c r="H46" s="23">
        <v>825</v>
      </c>
      <c r="I46" s="119"/>
      <c r="J46" s="78"/>
      <c r="K46" s="79" t="s">
        <v>527</v>
      </c>
      <c r="L46" s="119">
        <v>684</v>
      </c>
      <c r="M46" s="117" t="s">
        <v>188</v>
      </c>
      <c r="N46" s="119">
        <v>529</v>
      </c>
      <c r="O46" s="117">
        <v>46</v>
      </c>
      <c r="P46" s="117" t="s">
        <v>40</v>
      </c>
    </row>
    <row r="47" spans="1:16" ht="15" customHeight="1">
      <c r="A47" s="78"/>
      <c r="B47" s="78"/>
      <c r="C47" s="79" t="s">
        <v>528</v>
      </c>
      <c r="D47" s="23">
        <v>87</v>
      </c>
      <c r="E47" s="23">
        <v>99</v>
      </c>
      <c r="F47" s="23">
        <v>118</v>
      </c>
      <c r="G47" s="23">
        <v>88</v>
      </c>
      <c r="H47" s="23">
        <v>107</v>
      </c>
      <c r="I47" s="119"/>
      <c r="J47" s="78"/>
      <c r="K47" s="79" t="s">
        <v>529</v>
      </c>
      <c r="L47" s="119">
        <v>1346</v>
      </c>
      <c r="M47" s="119">
        <v>387</v>
      </c>
      <c r="N47" s="119">
        <v>509</v>
      </c>
      <c r="O47" s="119">
        <v>473</v>
      </c>
      <c r="P47" s="119">
        <v>496</v>
      </c>
    </row>
    <row r="48" spans="1:16" ht="15" customHeight="1">
      <c r="A48" s="78"/>
      <c r="B48" s="78"/>
      <c r="C48" s="79" t="s">
        <v>530</v>
      </c>
      <c r="D48" s="23">
        <v>294</v>
      </c>
      <c r="E48" s="23">
        <v>448</v>
      </c>
      <c r="F48" s="23">
        <v>495</v>
      </c>
      <c r="G48" s="23">
        <v>363</v>
      </c>
      <c r="H48" s="23">
        <v>367</v>
      </c>
      <c r="I48" s="119"/>
      <c r="J48" s="78"/>
      <c r="K48" s="79"/>
      <c r="L48" s="125"/>
      <c r="M48" s="126"/>
      <c r="N48" s="126"/>
      <c r="O48" s="126"/>
      <c r="P48" s="126"/>
    </row>
    <row r="49" spans="1:16" s="2" customFormat="1" ht="15" customHeight="1">
      <c r="A49" s="78"/>
      <c r="B49" s="78"/>
      <c r="C49" s="79" t="s">
        <v>531</v>
      </c>
      <c r="D49" s="23">
        <v>239</v>
      </c>
      <c r="E49" s="23">
        <v>299</v>
      </c>
      <c r="F49" s="23">
        <v>542</v>
      </c>
      <c r="G49" s="23">
        <v>408</v>
      </c>
      <c r="H49" s="23">
        <v>590</v>
      </c>
      <c r="I49" s="119"/>
      <c r="J49" s="492" t="s">
        <v>532</v>
      </c>
      <c r="K49" s="493"/>
      <c r="L49" s="46">
        <v>579</v>
      </c>
      <c r="M49" s="46">
        <v>520</v>
      </c>
      <c r="N49" s="46">
        <v>662</v>
      </c>
      <c r="O49" s="46">
        <v>557</v>
      </c>
      <c r="P49" s="46">
        <v>523</v>
      </c>
    </row>
    <row r="50" spans="1:16" ht="15" customHeight="1">
      <c r="A50" s="15"/>
      <c r="B50" s="15"/>
      <c r="C50" s="9" t="s">
        <v>533</v>
      </c>
      <c r="D50" s="23">
        <v>200</v>
      </c>
      <c r="E50" s="23">
        <v>121</v>
      </c>
      <c r="F50" s="23">
        <v>73</v>
      </c>
      <c r="G50" s="23">
        <v>40</v>
      </c>
      <c r="H50" s="23">
        <v>12</v>
      </c>
      <c r="I50" s="119"/>
      <c r="J50" s="52"/>
      <c r="K50" s="48"/>
      <c r="L50" s="53"/>
      <c r="M50" s="54"/>
      <c r="N50" s="54"/>
      <c r="O50" s="54"/>
      <c r="P50" s="54"/>
    </row>
    <row r="51" spans="1:17" s="2" customFormat="1" ht="15" customHeight="1">
      <c r="A51" s="78"/>
      <c r="B51" s="78"/>
      <c r="C51" s="79"/>
      <c r="D51" s="92"/>
      <c r="E51" s="92"/>
      <c r="F51" s="92"/>
      <c r="G51" s="92"/>
      <c r="H51" s="92"/>
      <c r="I51" s="92"/>
      <c r="J51" s="492" t="s">
        <v>534</v>
      </c>
      <c r="K51" s="493"/>
      <c r="L51" s="46">
        <v>4</v>
      </c>
      <c r="M51" s="46">
        <v>4</v>
      </c>
      <c r="N51" s="46">
        <v>6</v>
      </c>
      <c r="O51" s="46">
        <v>6</v>
      </c>
      <c r="P51" s="46">
        <v>6</v>
      </c>
      <c r="Q51" s="55"/>
    </row>
    <row r="52" spans="1:16" ht="15" customHeight="1">
      <c r="A52" s="15"/>
      <c r="B52" s="15"/>
      <c r="C52" s="9" t="s">
        <v>44</v>
      </c>
      <c r="D52" s="23">
        <v>380</v>
      </c>
      <c r="E52" s="23">
        <v>388</v>
      </c>
      <c r="F52" s="23">
        <v>409</v>
      </c>
      <c r="G52" s="23">
        <v>263</v>
      </c>
      <c r="H52" s="23">
        <v>477</v>
      </c>
      <c r="I52" s="119"/>
      <c r="J52" s="52"/>
      <c r="K52" s="48"/>
      <c r="L52" s="53"/>
      <c r="M52" s="54"/>
      <c r="N52" s="54"/>
      <c r="O52" s="54"/>
      <c r="P52" s="54"/>
    </row>
    <row r="53" spans="1:16" s="2" customFormat="1" ht="15" customHeight="1">
      <c r="A53" s="78"/>
      <c r="B53" s="78"/>
      <c r="C53" s="79" t="s">
        <v>558</v>
      </c>
      <c r="D53" s="28" t="s">
        <v>188</v>
      </c>
      <c r="E53" s="28" t="s">
        <v>188</v>
      </c>
      <c r="F53" s="28" t="s">
        <v>188</v>
      </c>
      <c r="G53" s="117" t="s">
        <v>188</v>
      </c>
      <c r="H53" s="117">
        <v>0</v>
      </c>
      <c r="I53" s="117"/>
      <c r="J53" s="492" t="s">
        <v>535</v>
      </c>
      <c r="K53" s="493"/>
      <c r="L53" s="46">
        <v>462</v>
      </c>
      <c r="M53" s="46">
        <v>374</v>
      </c>
      <c r="N53" s="46">
        <v>332</v>
      </c>
      <c r="O53" s="46">
        <v>354</v>
      </c>
      <c r="P53" s="46">
        <v>363</v>
      </c>
    </row>
    <row r="54" spans="1:16" ht="15" customHeight="1">
      <c r="A54" s="15"/>
      <c r="B54" s="15"/>
      <c r="C54" s="9" t="s">
        <v>45</v>
      </c>
      <c r="D54" s="28" t="s">
        <v>188</v>
      </c>
      <c r="E54" s="28" t="s">
        <v>188</v>
      </c>
      <c r="F54" s="28" t="s">
        <v>188</v>
      </c>
      <c r="G54" s="117" t="s">
        <v>188</v>
      </c>
      <c r="H54" s="117" t="s">
        <v>40</v>
      </c>
      <c r="I54" s="117"/>
      <c r="J54" s="52"/>
      <c r="K54" s="48"/>
      <c r="L54" s="53"/>
      <c r="M54" s="54"/>
      <c r="N54" s="54"/>
      <c r="O54" s="54"/>
      <c r="P54" s="54"/>
    </row>
    <row r="55" spans="1:16" s="2" customFormat="1" ht="15" customHeight="1">
      <c r="A55" s="78"/>
      <c r="B55" s="78"/>
      <c r="C55" s="79" t="s">
        <v>46</v>
      </c>
      <c r="D55" s="23">
        <v>407</v>
      </c>
      <c r="E55" s="23">
        <v>2248</v>
      </c>
      <c r="F55" s="23">
        <v>2142</v>
      </c>
      <c r="G55" s="23">
        <v>2124</v>
      </c>
      <c r="H55" s="23">
        <v>1695</v>
      </c>
      <c r="I55" s="119"/>
      <c r="J55" s="492" t="s">
        <v>559</v>
      </c>
      <c r="K55" s="493"/>
      <c r="L55" s="27">
        <v>28</v>
      </c>
      <c r="M55" s="46">
        <v>23</v>
      </c>
      <c r="N55" s="46">
        <v>15</v>
      </c>
      <c r="O55" s="46">
        <v>33</v>
      </c>
      <c r="P55" s="46">
        <v>18</v>
      </c>
    </row>
    <row r="56" spans="1:16" ht="15" customHeight="1">
      <c r="A56" s="15"/>
      <c r="B56" s="15"/>
      <c r="C56" s="9" t="s">
        <v>536</v>
      </c>
      <c r="D56" s="23">
        <v>1189</v>
      </c>
      <c r="E56" s="23">
        <v>1099</v>
      </c>
      <c r="F56" s="23">
        <v>1316</v>
      </c>
      <c r="G56" s="23">
        <v>1113</v>
      </c>
      <c r="H56" s="23">
        <v>1346</v>
      </c>
      <c r="I56" s="119"/>
      <c r="J56" s="52"/>
      <c r="K56" s="48"/>
      <c r="L56" s="53"/>
      <c r="M56" s="54"/>
      <c r="N56" s="54"/>
      <c r="O56" s="54"/>
      <c r="P56" s="54"/>
    </row>
    <row r="57" spans="1:16" s="2" customFormat="1" ht="15" customHeight="1">
      <c r="A57" s="78"/>
      <c r="B57" s="78"/>
      <c r="C57" s="79"/>
      <c r="D57" s="92"/>
      <c r="E57" s="92"/>
      <c r="F57" s="92"/>
      <c r="G57" s="92"/>
      <c r="H57" s="92"/>
      <c r="I57" s="92"/>
      <c r="J57" s="492" t="s">
        <v>537</v>
      </c>
      <c r="K57" s="493"/>
      <c r="L57" s="46">
        <v>6</v>
      </c>
      <c r="M57" s="46">
        <v>2</v>
      </c>
      <c r="N57" s="46">
        <v>0</v>
      </c>
      <c r="O57" s="27" t="s">
        <v>188</v>
      </c>
      <c r="P57" s="27" t="s">
        <v>188</v>
      </c>
    </row>
    <row r="58" spans="1:16" ht="15" customHeight="1">
      <c r="A58" s="15"/>
      <c r="B58" s="15"/>
      <c r="C58" s="9" t="s">
        <v>538</v>
      </c>
      <c r="D58" s="23">
        <v>0</v>
      </c>
      <c r="E58" s="23">
        <v>0</v>
      </c>
      <c r="F58" s="23">
        <v>0</v>
      </c>
      <c r="G58" s="23">
        <v>0</v>
      </c>
      <c r="H58" s="23">
        <v>0</v>
      </c>
      <c r="I58" s="119"/>
      <c r="J58" s="52"/>
      <c r="K58" s="48"/>
      <c r="L58" s="53"/>
      <c r="M58" s="54"/>
      <c r="N58" s="54"/>
      <c r="O58" s="54"/>
      <c r="P58" s="54"/>
    </row>
    <row r="59" spans="1:16" s="2" customFormat="1" ht="15" customHeight="1">
      <c r="A59" s="78"/>
      <c r="B59" s="78"/>
      <c r="C59" s="79" t="s">
        <v>539</v>
      </c>
      <c r="D59" s="23">
        <v>0</v>
      </c>
      <c r="E59" s="23">
        <v>1</v>
      </c>
      <c r="F59" s="23">
        <v>1</v>
      </c>
      <c r="G59" s="23">
        <v>0</v>
      </c>
      <c r="H59" s="23">
        <v>1</v>
      </c>
      <c r="I59" s="119"/>
      <c r="J59" s="492" t="s">
        <v>560</v>
      </c>
      <c r="K59" s="493"/>
      <c r="L59" s="46">
        <f>SUM(L60:L63)</f>
        <v>458</v>
      </c>
      <c r="M59" s="46">
        <f>SUM(M60:M63)</f>
        <v>415</v>
      </c>
      <c r="N59" s="46">
        <v>286</v>
      </c>
      <c r="O59" s="46">
        <f>SUM(O60:O63)</f>
        <v>408</v>
      </c>
      <c r="P59" s="46">
        <f>SUM(P60:P63)</f>
        <v>512</v>
      </c>
    </row>
    <row r="60" spans="1:16" ht="15" customHeight="1">
      <c r="A60" s="15"/>
      <c r="B60" s="15"/>
      <c r="C60" s="9" t="s">
        <v>540</v>
      </c>
      <c r="D60" s="23">
        <v>31</v>
      </c>
      <c r="E60" s="23">
        <v>30</v>
      </c>
      <c r="F60" s="23">
        <v>23</v>
      </c>
      <c r="G60" s="23">
        <v>13</v>
      </c>
      <c r="H60" s="23">
        <v>16</v>
      </c>
      <c r="I60" s="119"/>
      <c r="J60" s="78"/>
      <c r="K60" s="79" t="s">
        <v>541</v>
      </c>
      <c r="L60" s="119">
        <v>70</v>
      </c>
      <c r="M60" s="119">
        <v>78</v>
      </c>
      <c r="N60" s="119">
        <v>59</v>
      </c>
      <c r="O60" s="119">
        <v>63</v>
      </c>
      <c r="P60" s="119">
        <v>56</v>
      </c>
    </row>
    <row r="61" spans="1:16" ht="15" customHeight="1">
      <c r="A61" s="78"/>
      <c r="B61" s="78"/>
      <c r="C61" s="79" t="s">
        <v>542</v>
      </c>
      <c r="D61" s="23">
        <v>3</v>
      </c>
      <c r="E61" s="23">
        <v>3</v>
      </c>
      <c r="F61" s="23">
        <v>3</v>
      </c>
      <c r="G61" s="23">
        <v>3</v>
      </c>
      <c r="H61" s="23">
        <v>3</v>
      </c>
      <c r="I61" s="119"/>
      <c r="J61" s="78"/>
      <c r="K61" s="79" t="s">
        <v>543</v>
      </c>
      <c r="L61" s="119">
        <v>8</v>
      </c>
      <c r="M61" s="119">
        <v>6</v>
      </c>
      <c r="N61" s="119">
        <v>8</v>
      </c>
      <c r="O61" s="119">
        <v>10</v>
      </c>
      <c r="P61" s="119">
        <v>17</v>
      </c>
    </row>
    <row r="62" spans="1:16" ht="15" customHeight="1">
      <c r="A62" s="128"/>
      <c r="B62" s="128"/>
      <c r="C62" s="129" t="s">
        <v>544</v>
      </c>
      <c r="D62" s="23">
        <v>7</v>
      </c>
      <c r="E62" s="23">
        <v>7</v>
      </c>
      <c r="F62" s="23">
        <v>23</v>
      </c>
      <c r="G62" s="56">
        <v>70</v>
      </c>
      <c r="H62" s="56">
        <v>30</v>
      </c>
      <c r="I62" s="119"/>
      <c r="J62" s="78"/>
      <c r="K62" s="79" t="s">
        <v>545</v>
      </c>
      <c r="L62" s="119">
        <v>318</v>
      </c>
      <c r="M62" s="119">
        <v>283</v>
      </c>
      <c r="N62" s="119">
        <v>152</v>
      </c>
      <c r="O62" s="119">
        <v>237</v>
      </c>
      <c r="P62" s="119">
        <v>125</v>
      </c>
    </row>
    <row r="63" spans="1:16" ht="15" customHeight="1">
      <c r="A63" s="62" t="s">
        <v>446</v>
      </c>
      <c r="D63" s="122"/>
      <c r="E63" s="122"/>
      <c r="F63" s="122"/>
      <c r="G63" s="122"/>
      <c r="H63" s="66"/>
      <c r="J63" s="128"/>
      <c r="K63" s="129" t="s">
        <v>546</v>
      </c>
      <c r="L63" s="130">
        <v>62</v>
      </c>
      <c r="M63" s="130">
        <v>48</v>
      </c>
      <c r="N63" s="130">
        <v>68</v>
      </c>
      <c r="O63" s="131">
        <v>98</v>
      </c>
      <c r="P63" s="131">
        <v>314</v>
      </c>
    </row>
  </sheetData>
  <sheetProtection/>
  <mergeCells count="16">
    <mergeCell ref="J59:K59"/>
    <mergeCell ref="A2:P2"/>
    <mergeCell ref="A3:P3"/>
    <mergeCell ref="A5:C5"/>
    <mergeCell ref="J5:K5"/>
    <mergeCell ref="A6:C6"/>
    <mergeCell ref="B8:C8"/>
    <mergeCell ref="J23:K23"/>
    <mergeCell ref="J28:K28"/>
    <mergeCell ref="J53:K53"/>
    <mergeCell ref="J55:K55"/>
    <mergeCell ref="J57:K57"/>
    <mergeCell ref="J35:K35"/>
    <mergeCell ref="J43:K43"/>
    <mergeCell ref="J49:K49"/>
    <mergeCell ref="J51:K51"/>
  </mergeCells>
  <printOptions/>
  <pageMargins left="1.4960629921259843" right="0.9055118110236221" top="0.5118110236220472" bottom="0.5118110236220472" header="0.5118110236220472" footer="0.5118110236220472"/>
  <pageSetup fitToHeight="1" fitToWidth="1" horizontalDpi="600" verticalDpi="600" orientation="landscape" paperSize="8"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yutaka-k</cp:lastModifiedBy>
  <cp:lastPrinted>2013-05-13T02:47:02Z</cp:lastPrinted>
  <dcterms:created xsi:type="dcterms:W3CDTF">2005-08-11T07:45:21Z</dcterms:created>
  <dcterms:modified xsi:type="dcterms:W3CDTF">2013-05-13T02:47:05Z</dcterms:modified>
  <cp:category/>
  <cp:version/>
  <cp:contentType/>
  <cp:contentStatus/>
</cp:coreProperties>
</file>