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311" windowWidth="15480" windowHeight="11640" activeTab="0"/>
  </bookViews>
  <sheets>
    <sheet name="204" sheetId="1" r:id="rId1"/>
    <sheet name="206" sheetId="2" r:id="rId2"/>
    <sheet name="208" sheetId="3" r:id="rId3"/>
    <sheet name="210" sheetId="4" r:id="rId4"/>
    <sheet name="212" sheetId="5" r:id="rId5"/>
    <sheet name="214" sheetId="6" r:id="rId6"/>
    <sheet name="216" sheetId="7" r:id="rId7"/>
    <sheet name="218" sheetId="8" r:id="rId8"/>
    <sheet name="220" sheetId="9" r:id="rId9"/>
    <sheet name="222" sheetId="10" r:id="rId10"/>
    <sheet name="224" sheetId="11" r:id="rId11"/>
    <sheet name="226" sheetId="12" r:id="rId12"/>
    <sheet name="228" sheetId="13" r:id="rId13"/>
  </sheets>
  <definedNames>
    <definedName name="_xlnm.Print_Area" localSheetId="0">'204'!$A$1:$AM$60</definedName>
    <definedName name="_xlnm.Print_Area" localSheetId="3">'210'!$A$1:$AM$60</definedName>
    <definedName name="_xlnm.Print_Area" localSheetId="4">'212'!$A$1:$AD$55</definedName>
    <definedName name="_xlnm.Print_Area" localSheetId="6">'216'!$A$1:$AA$51</definedName>
    <definedName name="_xlnm.Print_Area" localSheetId="9">'222'!$A$1:$S$63</definedName>
    <definedName name="_xlnm.Print_Area" localSheetId="10">'224'!$A$1:$S$69</definedName>
    <definedName name="_xlnm.Print_Area" localSheetId="11">'226'!$A$1:$W$71</definedName>
  </definedNames>
  <calcPr fullCalcOnLoad="1"/>
</workbook>
</file>

<file path=xl/sharedStrings.xml><?xml version="1.0" encoding="utf-8"?>
<sst xmlns="http://schemas.openxmlformats.org/spreadsheetml/2006/main" count="2990" uniqueCount="902">
  <si>
    <t>珠洲市</t>
  </si>
  <si>
    <t>短期大学</t>
  </si>
  <si>
    <t>羽咋市</t>
  </si>
  <si>
    <t>大　　学</t>
  </si>
  <si>
    <t>野々市町</t>
  </si>
  <si>
    <t>専修学校</t>
  </si>
  <si>
    <t>内灘町</t>
  </si>
  <si>
    <t>志賀町</t>
  </si>
  <si>
    <t>注１　就園率とは、小学校１年生に対する修了者数の割合である。</t>
  </si>
  <si>
    <t>各種学校</t>
  </si>
  <si>
    <t>　２　国立計、公立計、私立計の就園率はそれぞれの幼稚園修了者が小学校１年生（全県）に占める割合である。</t>
  </si>
  <si>
    <t>資料　石川県統計情報室「学校基本調査」</t>
  </si>
  <si>
    <t>国立</t>
  </si>
  <si>
    <t>公立</t>
  </si>
  <si>
    <t>学校　　　　種別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</si>
  <si>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</si>
  <si>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</si>
  <si>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</si>
  <si>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</si>
  <si>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</si>
  <si>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</si>
  <si>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</si>
  <si>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</si>
  <si>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</si>
  <si>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</si>
  <si>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</si>
  <si>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</si>
  <si>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</si>
  <si>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</si>
  <si>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</si>
  <si>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</si>
  <si>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</si>
  <si>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</si>
  <si>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r>
      <t xml:space="preserve">３１ </t>
    </r>
    <r>
      <rPr>
        <sz val="12"/>
        <rFont val="ＭＳ 明朝"/>
        <family val="1"/>
      </rPr>
      <t xml:space="preserve">   以上</t>
    </r>
  </si>
  <si>
    <t>小学校</t>
  </si>
  <si>
    <t>中学校</t>
  </si>
  <si>
    <t>０</t>
  </si>
  <si>
    <r>
      <t>1</t>
    </r>
    <r>
      <rPr>
        <sz val="12"/>
        <rFont val="ＭＳ 明朝"/>
        <family val="1"/>
      </rPr>
      <t>,100以上</t>
    </r>
  </si>
  <si>
    <t>かほく市</t>
  </si>
  <si>
    <t>　３　市町村合併の特記</t>
  </si>
  <si>
    <t>資料　石川県統計情報室「学校基本調査」、当該学校</t>
  </si>
  <si>
    <t>白山市</t>
  </si>
  <si>
    <t>計</t>
  </si>
  <si>
    <t>中能登町</t>
  </si>
  <si>
    <t>１９　　　教　　　　　　育　　　　　　及　　　　　　び　　　　　　文　　　　　　化</t>
  </si>
  <si>
    <t>教育及び文化205</t>
  </si>
  <si>
    <t>１９</t>
  </si>
  <si>
    <t>特別支援学校</t>
  </si>
  <si>
    <t xml:space="preserve">… </t>
  </si>
  <si>
    <t>１１２　　学　校　種　別　設　置　者　別　学　校　数（平 成１９年５月１日現在）</t>
  </si>
  <si>
    <t>平成１５年度</t>
  </si>
  <si>
    <t>１６</t>
  </si>
  <si>
    <t>１１４　　規　模　別　小　中　学　校　数</t>
  </si>
  <si>
    <r>
      <t>（１）　学　　級　　数　　別　　小　　中　　学　　校　　数（平 成</t>
    </r>
    <r>
      <rPr>
        <sz val="12"/>
        <rFont val="ＭＳ 明朝"/>
        <family val="1"/>
      </rPr>
      <t>１９年５月１日現在）</t>
    </r>
  </si>
  <si>
    <t>総 数</t>
  </si>
  <si>
    <t>０</t>
  </si>
  <si>
    <t>１９　～　　２４</t>
  </si>
  <si>
    <t>２５　～　 ３０</t>
  </si>
  <si>
    <t xml:space="preserve"> </t>
  </si>
  <si>
    <t>注　　学級数０の学校は休校中の学校である。</t>
  </si>
  <si>
    <t>１１４　　規　模　別　小　中　学　校　数（つづき）</t>
  </si>
  <si>
    <r>
      <t>（２）　児 　童　、　生　 徒　 数　 別　 小　 中　 学　 校　 数（平 成</t>
    </r>
    <r>
      <rPr>
        <sz val="12"/>
        <rFont val="ＭＳ 明朝"/>
        <family val="1"/>
      </rPr>
      <t>１９年５月１日現在）</t>
    </r>
  </si>
  <si>
    <r>
      <t xml:space="preserve">１人　～ </t>
    </r>
    <r>
      <rPr>
        <sz val="12"/>
        <rFont val="ＭＳ 明朝"/>
        <family val="1"/>
      </rPr>
      <t xml:space="preserve">   ４９</t>
    </r>
  </si>
  <si>
    <r>
      <t>５０ 　～　</t>
    </r>
    <r>
      <rPr>
        <sz val="12"/>
        <rFont val="ＭＳ 明朝"/>
        <family val="1"/>
      </rPr>
      <t xml:space="preserve"> ９９</t>
    </r>
  </si>
  <si>
    <r>
      <t>100　～　</t>
    </r>
    <r>
      <rPr>
        <sz val="12"/>
        <rFont val="ＭＳ 明朝"/>
        <family val="1"/>
      </rPr>
      <t>149</t>
    </r>
  </si>
  <si>
    <r>
      <t>150　～　</t>
    </r>
    <r>
      <rPr>
        <sz val="12"/>
        <rFont val="ＭＳ 明朝"/>
        <family val="1"/>
      </rPr>
      <t>199</t>
    </r>
  </si>
  <si>
    <r>
      <t>200　～　</t>
    </r>
    <r>
      <rPr>
        <sz val="12"/>
        <rFont val="ＭＳ 明朝"/>
        <family val="1"/>
      </rPr>
      <t>249</t>
    </r>
  </si>
  <si>
    <r>
      <t>250　～　</t>
    </r>
    <r>
      <rPr>
        <sz val="12"/>
        <rFont val="ＭＳ 明朝"/>
        <family val="1"/>
      </rPr>
      <t>299</t>
    </r>
  </si>
  <si>
    <r>
      <t>300　～　</t>
    </r>
    <r>
      <rPr>
        <sz val="12"/>
        <rFont val="ＭＳ 明朝"/>
        <family val="1"/>
      </rPr>
      <t>399</t>
    </r>
  </si>
  <si>
    <r>
      <t>400　～　</t>
    </r>
    <r>
      <rPr>
        <sz val="12"/>
        <rFont val="ＭＳ 明朝"/>
        <family val="1"/>
      </rPr>
      <t>499</t>
    </r>
  </si>
  <si>
    <r>
      <t>500　～　</t>
    </r>
    <r>
      <rPr>
        <sz val="12"/>
        <rFont val="ＭＳ 明朝"/>
        <family val="1"/>
      </rPr>
      <t>599</t>
    </r>
  </si>
  <si>
    <r>
      <t>600　～　</t>
    </r>
    <r>
      <rPr>
        <sz val="12"/>
        <rFont val="ＭＳ 明朝"/>
        <family val="1"/>
      </rPr>
      <t>699</t>
    </r>
  </si>
  <si>
    <r>
      <t>700　～　</t>
    </r>
    <r>
      <rPr>
        <sz val="12"/>
        <rFont val="ＭＳ 明朝"/>
        <family val="1"/>
      </rPr>
      <t>799</t>
    </r>
  </si>
  <si>
    <r>
      <t>800　～　</t>
    </r>
    <r>
      <rPr>
        <sz val="12"/>
        <rFont val="ＭＳ 明朝"/>
        <family val="1"/>
      </rPr>
      <t>899</t>
    </r>
  </si>
  <si>
    <r>
      <t>900　～　</t>
    </r>
    <r>
      <rPr>
        <sz val="12"/>
        <rFont val="ＭＳ 明朝"/>
        <family val="1"/>
      </rPr>
      <t>999</t>
    </r>
  </si>
  <si>
    <r>
      <t>1</t>
    </r>
    <r>
      <rPr>
        <sz val="12"/>
        <rFont val="ＭＳ 明朝"/>
        <family val="1"/>
      </rPr>
      <t>,000～1,099</t>
    </r>
  </si>
  <si>
    <t>　</t>
  </si>
  <si>
    <t>注　　児童、生徒数０の学校は休校中の学校である。</t>
  </si>
  <si>
    <t>-</t>
  </si>
  <si>
    <t>-</t>
  </si>
  <si>
    <t>-</t>
  </si>
  <si>
    <t>204 教育及び文化</t>
  </si>
  <si>
    <t>１１３　　幼　　　　　　稚　　　　　　園（各年度５月１日現在）</t>
  </si>
  <si>
    <t>（単位：園、学級、人、％）</t>
  </si>
  <si>
    <t>学　 校 　種 　別　　　　　　　設　 置　 者　 別</t>
  </si>
  <si>
    <r>
      <t>学級・学部   　　・学科・  　　　課</t>
    </r>
    <r>
      <rPr>
        <sz val="12"/>
        <rFont val="ＭＳ 明朝"/>
        <family val="1"/>
      </rPr>
      <t xml:space="preserve"> 程 数</t>
    </r>
  </si>
  <si>
    <t>園児・児童・生徒・学生数</t>
  </si>
  <si>
    <t>教　　　　　員　　　　　数</t>
  </si>
  <si>
    <r>
      <t xml:space="preserve">年 </t>
    </r>
    <r>
      <rPr>
        <sz val="12"/>
        <rFont val="ＭＳ 明朝"/>
        <family val="1"/>
      </rPr>
      <t xml:space="preserve"> 度　　　　　及　び　　　　　市町別</t>
    </r>
  </si>
  <si>
    <t>園　　　数</t>
  </si>
  <si>
    <t>学級数</t>
  </si>
  <si>
    <r>
      <t>園　 児</t>
    </r>
    <r>
      <rPr>
        <sz val="12"/>
        <rFont val="ＭＳ 明朝"/>
        <family val="1"/>
      </rPr>
      <t xml:space="preserve"> 　数</t>
    </r>
  </si>
  <si>
    <r>
      <t>修 了</t>
    </r>
    <r>
      <rPr>
        <sz val="12"/>
        <rFont val="ＭＳ 明朝"/>
        <family val="1"/>
      </rPr>
      <t xml:space="preserve"> 者 数</t>
    </r>
  </si>
  <si>
    <t>就園率</t>
  </si>
  <si>
    <t>教　　　員　　　数</t>
  </si>
  <si>
    <r>
      <t>職　 員</t>
    </r>
    <r>
      <rPr>
        <sz val="12"/>
        <rFont val="ＭＳ 明朝"/>
        <family val="1"/>
      </rPr>
      <t xml:space="preserve"> 　数　　　　　（本 務 者）</t>
    </r>
  </si>
  <si>
    <t>学　校　数</t>
  </si>
  <si>
    <t>計</t>
  </si>
  <si>
    <t>男</t>
  </si>
  <si>
    <t>女</t>
  </si>
  <si>
    <t>本　務　者</t>
  </si>
  <si>
    <t>兼　務　者</t>
  </si>
  <si>
    <t>本　務　者</t>
  </si>
  <si>
    <t>兼　務　者</t>
  </si>
  <si>
    <t>計</t>
  </si>
  <si>
    <t>本園</t>
  </si>
  <si>
    <t>分園</t>
  </si>
  <si>
    <t>男</t>
  </si>
  <si>
    <t>女</t>
  </si>
  <si>
    <t>幼 稚 園</t>
  </si>
  <si>
    <t>国立</t>
  </si>
  <si>
    <t>公立</t>
  </si>
  <si>
    <t>私立</t>
  </si>
  <si>
    <t>小 学 校</t>
  </si>
  <si>
    <t>国立計</t>
  </si>
  <si>
    <t>公立計</t>
  </si>
  <si>
    <t>七尾市</t>
  </si>
  <si>
    <t>加賀市</t>
  </si>
  <si>
    <t>中 学 校</t>
  </si>
  <si>
    <t>津幡町</t>
  </si>
  <si>
    <t>高等学校</t>
  </si>
  <si>
    <t>穴水町</t>
  </si>
  <si>
    <t>公立</t>
  </si>
  <si>
    <t>私立計</t>
  </si>
  <si>
    <t>金沢市</t>
  </si>
  <si>
    <t>工業高等　　　　専門学校</t>
  </si>
  <si>
    <t>七尾市</t>
  </si>
  <si>
    <t>小松市</t>
  </si>
  <si>
    <t>輪島市</t>
  </si>
  <si>
    <t>（単位：校、学級、人）</t>
  </si>
  <si>
    <t>１　　　　学　　　　年</t>
  </si>
  <si>
    <t>２　　　　学　　　　年</t>
  </si>
  <si>
    <t>３　　　　学　　　　年</t>
  </si>
  <si>
    <t>４　　　　学　　　　年</t>
  </si>
  <si>
    <t>５　　　　学　　　　年</t>
  </si>
  <si>
    <t>６　　　　学　　　　年</t>
  </si>
  <si>
    <t>本　校</t>
  </si>
  <si>
    <t>分　校</t>
  </si>
  <si>
    <t>金沢市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</si>
  <si>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</si>
  <si>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</si>
  <si>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</si>
  <si>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</si>
  <si>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</si>
  <si>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</si>
  <si>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</si>
  <si>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</si>
  <si>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</si>
  <si>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</si>
  <si>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</si>
  <si>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</si>
  <si>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</si>
  <si>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</si>
  <si>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穴水町</t>
  </si>
  <si>
    <t>206 教育及び文化</t>
  </si>
  <si>
    <t>教育及び文化 207</t>
  </si>
  <si>
    <t>１１５　小　　　　　　　　　　学　　　　　　　　　　校</t>
  </si>
  <si>
    <r>
      <t>（１）　市</t>
    </r>
    <r>
      <rPr>
        <sz val="12"/>
        <rFont val="ＭＳ 明朝"/>
        <family val="1"/>
      </rPr>
      <t xml:space="preserve"> 町 別 学 校 数 、学 級 数 及 び 学 年 別 児 童 数（各年度５月１日現在）</t>
    </r>
  </si>
  <si>
    <r>
      <t>年度及び　　　　市 町</t>
    </r>
    <r>
      <rPr>
        <sz val="12"/>
        <rFont val="ＭＳ 明朝"/>
        <family val="1"/>
      </rPr>
      <t xml:space="preserve"> 別</t>
    </r>
  </si>
  <si>
    <t>学　　校　　数</t>
  </si>
  <si>
    <r>
      <t>学 級</t>
    </r>
    <r>
      <rPr>
        <sz val="12"/>
        <rFont val="ＭＳ 明朝"/>
        <family val="1"/>
      </rPr>
      <t xml:space="preserve"> 数</t>
    </r>
  </si>
  <si>
    <t>合　　　　　　　　　計</t>
  </si>
  <si>
    <t>平成１５年度</t>
  </si>
  <si>
    <t>１６</t>
  </si>
  <si>
    <t>国立計</t>
  </si>
  <si>
    <t>公立計</t>
  </si>
  <si>
    <t>私立計</t>
  </si>
  <si>
    <t>かほく市</t>
  </si>
  <si>
    <t>白山市</t>
  </si>
  <si>
    <t>能美市</t>
  </si>
  <si>
    <t>宝達志水町</t>
  </si>
  <si>
    <t>鹿島郡</t>
  </si>
  <si>
    <t>中能登町</t>
  </si>
  <si>
    <t>鳳珠郡</t>
  </si>
  <si>
    <t>能登町</t>
  </si>
  <si>
    <t>１１５　　小　　　　　　学　　　　　　校（つづき）</t>
  </si>
  <si>
    <t>（２）　市　町　別　教　員　数　及　び　職　員　数（各年度５月１日現在）</t>
  </si>
  <si>
    <t>（１）　市 町  別 学 校 数 、学 級 数 及 び 学 年 別 生 徒 数（各年度５月１日現在）</t>
  </si>
  <si>
    <t>（単位：人）</t>
  </si>
  <si>
    <t>（単位：校、学級、人）</t>
  </si>
  <si>
    <t>職　　員　　数　　　　　　　　（本　務　者）</t>
  </si>
  <si>
    <t>年度及び
市町村別</t>
  </si>
  <si>
    <t>学　　校　　数</t>
  </si>
  <si>
    <t>学級数</t>
  </si>
  <si>
    <t>年度及び</t>
  </si>
  <si>
    <t>教  諭  ・　　　　　　　　助  教  諭</t>
  </si>
  <si>
    <t>養護教諭　　　　　助 教 諭</t>
  </si>
  <si>
    <t>栄養教諭</t>
  </si>
  <si>
    <t>講　　　師</t>
  </si>
  <si>
    <r>
      <t>市 町</t>
    </r>
    <r>
      <rPr>
        <sz val="12"/>
        <rFont val="ＭＳ 明朝"/>
        <family val="1"/>
      </rPr>
      <t xml:space="preserve"> 別</t>
    </r>
  </si>
  <si>
    <t>１６</t>
  </si>
  <si>
    <t>男</t>
  </si>
  <si>
    <t>女</t>
  </si>
  <si>
    <t>鹿島郡</t>
  </si>
  <si>
    <t>中能登町</t>
  </si>
  <si>
    <t>208 教育及び文化</t>
  </si>
  <si>
    <t>教育及び文化 209</t>
  </si>
  <si>
    <t>１１６　　中　　　　　　　　　　　学　　　　　　　　　　　校　</t>
  </si>
  <si>
    <t>教　　　　　　　　　　　　　　員　　　　　　　　　　　　　　数</t>
  </si>
  <si>
    <t>合　　　計</t>
  </si>
  <si>
    <t>１　学　年</t>
  </si>
  <si>
    <t>２　学　年</t>
  </si>
  <si>
    <t>３　学　年</t>
  </si>
  <si>
    <t>本　　　　　　　　　　　　務　　　　　　　　　　　　者</t>
  </si>
  <si>
    <t>本 校</t>
  </si>
  <si>
    <t>分 校</t>
  </si>
  <si>
    <t>合　　　　計</t>
  </si>
  <si>
    <t>校　　　長</t>
  </si>
  <si>
    <t>教　　　頭</t>
  </si>
  <si>
    <t>兼  務  者</t>
  </si>
  <si>
    <t>平成１５年度</t>
  </si>
  <si>
    <t>平成１５年度</t>
  </si>
  <si>
    <t>…</t>
  </si>
  <si>
    <t>１６</t>
  </si>
  <si>
    <t>-</t>
  </si>
  <si>
    <t>かほく市</t>
  </si>
  <si>
    <t>かほく市</t>
  </si>
  <si>
    <t xml:space="preserve"> </t>
  </si>
  <si>
    <t>１１６　　中　　　　　　学　　　　　　校（つづき）</t>
  </si>
  <si>
    <t>（２）　市　町　別　教  員  数  及  び  職  員  数（各年度５月１日現在）</t>
  </si>
  <si>
    <r>
      <t>（１）　市 町</t>
    </r>
    <r>
      <rPr>
        <sz val="12"/>
        <rFont val="ＭＳ 明朝"/>
        <family val="1"/>
      </rPr>
      <t xml:space="preserve"> 別 学 校 数 及 び 教 職 員 数（各年度５月１日現在）</t>
    </r>
  </si>
  <si>
    <t>（単位：校、人）</t>
  </si>
  <si>
    <t>年度及び　　　市町別</t>
  </si>
  <si>
    <t>教　　　　　　　　　　　　　員　　　　　　　　　　　　　数</t>
  </si>
  <si>
    <t>年 度 及 び　 　市 町 別</t>
  </si>
  <si>
    <t>学 校 数</t>
  </si>
  <si>
    <t>教　　　　　  　　　　員　　　  　　　　　　数</t>
  </si>
  <si>
    <t>職  員  数（本務者）</t>
  </si>
  <si>
    <t>本　　　　　　　務　　　　　　　者</t>
  </si>
  <si>
    <t>合　　　  　計</t>
  </si>
  <si>
    <t>本　 　務　 　者</t>
  </si>
  <si>
    <t>兼　 　務 　　者</t>
  </si>
  <si>
    <t>養護教諭</t>
  </si>
  <si>
    <t>（本　務　者）</t>
  </si>
  <si>
    <t>助　教　諭</t>
  </si>
  <si>
    <t>助教諭</t>
  </si>
  <si>
    <t>公立全日制計</t>
  </si>
  <si>
    <t>中能登町</t>
  </si>
  <si>
    <t>能登町</t>
  </si>
  <si>
    <t>公立定時制計</t>
  </si>
  <si>
    <t>金沢市</t>
  </si>
  <si>
    <t>注１　専攻科を含む。</t>
  </si>
  <si>
    <r>
      <t>　２　(</t>
    </r>
    <r>
      <rPr>
        <sz val="12"/>
        <rFont val="ＭＳ 明朝"/>
        <family val="1"/>
      </rPr>
      <t xml:space="preserve">  )は内数で、併置校を再掲したものである。</t>
    </r>
  </si>
  <si>
    <t>210 教育及び文化</t>
  </si>
  <si>
    <t>教育及び文化 211</t>
  </si>
  <si>
    <t>１１７　　高　   　　　　等　　   　　　学　　　   　　校</t>
  </si>
  <si>
    <t>職　　員　　数</t>
  </si>
  <si>
    <t>合　　　　計</t>
  </si>
  <si>
    <t>校　　　長</t>
  </si>
  <si>
    <t>教　　　頭</t>
  </si>
  <si>
    <t>教　諭　・</t>
  </si>
  <si>
    <r>
      <t>平成</t>
    </r>
    <r>
      <rPr>
        <sz val="12"/>
        <rFont val="ＭＳ 明朝"/>
        <family val="1"/>
      </rPr>
      <t>１５年度</t>
    </r>
  </si>
  <si>
    <t xml:space="preserve"> </t>
  </si>
  <si>
    <t>-</t>
  </si>
  <si>
    <t>かほく市</t>
  </si>
  <si>
    <t>-</t>
  </si>
  <si>
    <t>-</t>
  </si>
  <si>
    <t>-</t>
  </si>
  <si>
    <t>-</t>
  </si>
  <si>
    <t>212  教育及び文化</t>
  </si>
  <si>
    <t>教育及び文化　213</t>
  </si>
  <si>
    <t>１１７　　高　　　　　　等　　　　　　学　　　　　　校（つ　づ　き）</t>
  </si>
  <si>
    <t>（２）　市　　町　　 別　　、　　学　　年　　別　　生　　徒　　数（各年度５月１日現在）</t>
  </si>
  <si>
    <r>
      <t>年 度 及 び　　　　市</t>
    </r>
    <r>
      <rPr>
        <sz val="12"/>
        <rFont val="ＭＳ 明朝"/>
        <family val="1"/>
      </rPr>
      <t xml:space="preserve">  町  別</t>
    </r>
  </si>
  <si>
    <t>合　　　　　　計</t>
  </si>
  <si>
    <t>平成１５年度</t>
  </si>
  <si>
    <t>国立計</t>
  </si>
  <si>
    <t>公立計</t>
  </si>
  <si>
    <t>川北町</t>
  </si>
  <si>
    <t>私立計</t>
  </si>
  <si>
    <t>輪島市</t>
  </si>
  <si>
    <t>全　　　　　　　　　　　　　　　　日　　　　　　　　　　　　　　　　制</t>
  </si>
  <si>
    <t>定　　　　　　　　　　　　　　　　　時　　　　　　　　　　　　　　　　　制</t>
  </si>
  <si>
    <t>１ 学 年</t>
  </si>
  <si>
    <t>２ 学 年</t>
  </si>
  <si>
    <t>３ 学 年</t>
  </si>
  <si>
    <t>専 攻 科</t>
  </si>
  <si>
    <t>４ 学 年</t>
  </si>
  <si>
    <t>１６</t>
  </si>
  <si>
    <t>１７</t>
  </si>
  <si>
    <t>かほく市</t>
  </si>
  <si>
    <t>（１）　教員数、職員数及び学級数（各年度５月１日現在）</t>
  </si>
  <si>
    <t>（２）　幼 児・児 童・生 徒 数（各年度５月１日現在）</t>
  </si>
  <si>
    <t>（単位：人、学級）</t>
  </si>
  <si>
    <t>(単位：人）</t>
  </si>
  <si>
    <t>年　　度</t>
  </si>
  <si>
    <t>教　員　数</t>
  </si>
  <si>
    <t>職　員　数</t>
  </si>
  <si>
    <t>学　級　数</t>
  </si>
  <si>
    <t>年     　　度</t>
  </si>
  <si>
    <t>総　　　　　　数</t>
  </si>
  <si>
    <t>小学部</t>
  </si>
  <si>
    <t>中学部</t>
  </si>
  <si>
    <t>高等部</t>
  </si>
  <si>
    <t>平 成１３年 度</t>
  </si>
  <si>
    <t>１２０－２　　特　別　支　援　学　校</t>
  </si>
  <si>
    <t>（２）　児　童　・　生　徒　数（各年度５月１日現在）</t>
  </si>
  <si>
    <t>年　　度</t>
  </si>
  <si>
    <t>本　科</t>
  </si>
  <si>
    <t>専攻科</t>
  </si>
  <si>
    <t>別　科</t>
  </si>
  <si>
    <t>幼稚部</t>
  </si>
  <si>
    <t>-</t>
  </si>
  <si>
    <t>注2　　平成１９年度より　盲、ろう、養護学校が一本化され、「特別支援学校」となった。</t>
  </si>
  <si>
    <t>-</t>
  </si>
  <si>
    <t>１２０－２　　特　別　支　援　学　校（つづき）</t>
  </si>
  <si>
    <t>総　　　　数</t>
  </si>
  <si>
    <t>幼　稚　部</t>
  </si>
  <si>
    <t>小　学　部</t>
  </si>
  <si>
    <t>中　学　部</t>
  </si>
  <si>
    <t>注1　　平成１９年度より　盲、ろう、養護学校が一本化され、「特別支援学校」となった。</t>
  </si>
  <si>
    <t>（２）　幼 児・児 童・生 徒 数（各年度５月１日現在）（つづき）</t>
  </si>
  <si>
    <t>（２）　幼  　児 ・ 児　  童 ・ 生 　 徒　  数（各年度５月１日現在）</t>
  </si>
  <si>
    <t>年   度</t>
  </si>
  <si>
    <t>高　等　部</t>
  </si>
  <si>
    <t>（単位：校、学科）</t>
  </si>
  <si>
    <t>設  置  者  別</t>
  </si>
  <si>
    <t>学校数</t>
  </si>
  <si>
    <t>高等課程</t>
  </si>
  <si>
    <t>専門課程</t>
  </si>
  <si>
    <t>一般課程</t>
  </si>
  <si>
    <t>その他</t>
  </si>
  <si>
    <t>総　　　　　数</t>
  </si>
  <si>
    <t>国　　　　　立</t>
  </si>
  <si>
    <t>公　　　　　立</t>
  </si>
  <si>
    <t>（１）　教　員　数 、 職　員　数　及　び　学　級　数（各年度５月１日現在）</t>
  </si>
  <si>
    <t>私　　　　　立</t>
  </si>
  <si>
    <t>学 校 法 人</t>
  </si>
  <si>
    <t>準学校法人</t>
  </si>
  <si>
    <t>財 団 法 人</t>
  </si>
  <si>
    <t>社 団 法 人</t>
  </si>
  <si>
    <t>その他の法人</t>
  </si>
  <si>
    <t>個       人</t>
  </si>
  <si>
    <t>214 教育及び文化</t>
  </si>
  <si>
    <t>教育及び文化 215</t>
  </si>
  <si>
    <t>１１８　　盲　　　　学　　　　校　</t>
  </si>
  <si>
    <t>１２０　　養　　護　　学　　校（つづき）</t>
  </si>
  <si>
    <t>小 学 部</t>
  </si>
  <si>
    <t>中 学 部</t>
  </si>
  <si>
    <t>高 等 部</t>
  </si>
  <si>
    <t>平成１５年度</t>
  </si>
  <si>
    <t>１６</t>
  </si>
  <si>
    <t>１７</t>
  </si>
  <si>
    <t>注　　教員数には兼務者を含む。</t>
  </si>
  <si>
    <t>１１８　　盲　　　　学　　　　校　（つづき）</t>
  </si>
  <si>
    <t>　</t>
  </si>
  <si>
    <t>総　　　　　　数</t>
  </si>
  <si>
    <t>小  学  部</t>
  </si>
  <si>
    <t>中  学  部</t>
  </si>
  <si>
    <t>高　    　等　    　部</t>
  </si>
  <si>
    <t>平成１９年度</t>
  </si>
  <si>
    <t>-</t>
  </si>
  <si>
    <t>注1　　教員数には兼務者を含む。</t>
  </si>
  <si>
    <t>-</t>
  </si>
  <si>
    <t>１１９　　ろ　　う　　学　　校　</t>
  </si>
  <si>
    <t xml:space="preserve"> </t>
  </si>
  <si>
    <t>平成１９年度</t>
  </si>
  <si>
    <t>平成１５年度</t>
  </si>
  <si>
    <t>１６</t>
  </si>
  <si>
    <t>１７</t>
  </si>
  <si>
    <t>注　　教員数には兼務者を含む。</t>
  </si>
  <si>
    <t>高　    　等　    　部</t>
  </si>
  <si>
    <t xml:space="preserve"> </t>
  </si>
  <si>
    <t>１１９　　ろ　　う　　学　　校　（つづき）</t>
  </si>
  <si>
    <t>１２１　　専　　修　　学　　校</t>
  </si>
  <si>
    <r>
      <t>（１）　学　校　数　及　び　学　科　数（平 成</t>
    </r>
    <r>
      <rPr>
        <sz val="12"/>
        <rFont val="ＭＳ 明朝"/>
        <family val="1"/>
      </rPr>
      <t>１９年５月１日現在）</t>
    </r>
  </si>
  <si>
    <t>平成１５年度</t>
  </si>
  <si>
    <t>-</t>
  </si>
  <si>
    <t>学　　　　　　　　科　　　　　　　　数</t>
  </si>
  <si>
    <t>１６</t>
  </si>
  <si>
    <t>総　　　数</t>
  </si>
  <si>
    <t>昼 間</t>
  </si>
  <si>
    <t>１２０　　養　　　護　　　学　　　校</t>
  </si>
  <si>
    <t>学　  　級　  　数</t>
  </si>
  <si>
    <t>１７</t>
  </si>
  <si>
    <t>１２１　　専　修　学　校（つづき）</t>
  </si>
  <si>
    <t>生　　　　　徒　　　　　数</t>
  </si>
  <si>
    <t>入　　学　　者　　数（春　期）</t>
  </si>
  <si>
    <t>合計</t>
  </si>
  <si>
    <t>公立計</t>
  </si>
  <si>
    <t>准看護</t>
  </si>
  <si>
    <t>栄養</t>
  </si>
  <si>
    <t>保育士養成</t>
  </si>
  <si>
    <t>調理</t>
  </si>
  <si>
    <t>和洋裁</t>
  </si>
  <si>
    <t>土木・建築</t>
  </si>
  <si>
    <t>無線・通信</t>
  </si>
  <si>
    <t>自動車整備</t>
  </si>
  <si>
    <t>電子計算機</t>
  </si>
  <si>
    <t>情報処理</t>
  </si>
  <si>
    <t>工業その他</t>
  </si>
  <si>
    <t>看護</t>
  </si>
  <si>
    <t>歯科衛生</t>
  </si>
  <si>
    <t>歯科技工</t>
  </si>
  <si>
    <t>合計</t>
  </si>
  <si>
    <t>柔道整復</t>
  </si>
  <si>
    <t>理学・作業療法</t>
  </si>
  <si>
    <t>国立計</t>
  </si>
  <si>
    <t>医療その他</t>
  </si>
  <si>
    <t>公立計</t>
  </si>
  <si>
    <t>調理</t>
  </si>
  <si>
    <t>私立計</t>
  </si>
  <si>
    <t>理容</t>
  </si>
  <si>
    <t>美容</t>
  </si>
  <si>
    <t>資料　石川県統情報室「学校基本調査」</t>
  </si>
  <si>
    <t>衛生その他</t>
  </si>
  <si>
    <t>保育士養成</t>
  </si>
  <si>
    <t>介護福祉</t>
  </si>
  <si>
    <t>１２１　　専　　修　　学　　校（つづき）</t>
  </si>
  <si>
    <t>教育社会福祉その他</t>
  </si>
  <si>
    <t>秘書</t>
  </si>
  <si>
    <t>商業その他</t>
  </si>
  <si>
    <t>区　　　分</t>
  </si>
  <si>
    <t>公　　　　　　立</t>
  </si>
  <si>
    <t>和洋栽</t>
  </si>
  <si>
    <t>職員数</t>
  </si>
  <si>
    <t>服飾・家政その他</t>
  </si>
  <si>
    <t>高 等</t>
  </si>
  <si>
    <t>専 門</t>
  </si>
  <si>
    <t>一 般</t>
  </si>
  <si>
    <t>デザイン</t>
  </si>
  <si>
    <t>外国語</t>
  </si>
  <si>
    <t>動物</t>
  </si>
  <si>
    <t>法律行政</t>
  </si>
  <si>
    <t>文化・教養その他</t>
  </si>
  <si>
    <t xml:space="preserve">  …</t>
  </si>
  <si>
    <t>兼務者</t>
  </si>
  <si>
    <t>216 教育及び文化</t>
  </si>
  <si>
    <r>
      <t>教育及び文化 21</t>
    </r>
    <r>
      <rPr>
        <sz val="12"/>
        <rFont val="ＭＳ 明朝"/>
        <family val="1"/>
      </rPr>
      <t>7</t>
    </r>
  </si>
  <si>
    <t>１２１　　専　　修　　学　　校（つづき）</t>
  </si>
  <si>
    <r>
      <t>（２）　学 科 別 生 徒 数 及 び 入 学 者 数（平 成</t>
    </r>
    <r>
      <rPr>
        <sz val="12"/>
        <rFont val="ＭＳ 明朝"/>
        <family val="1"/>
      </rPr>
      <t>１９年５月１日現在）</t>
    </r>
  </si>
  <si>
    <r>
      <t>（２）　学 科 別 生 徒 数 及 び 入 学 者 数（平 成</t>
    </r>
    <r>
      <rPr>
        <sz val="12"/>
        <rFont val="ＭＳ 明朝"/>
        <family val="1"/>
      </rPr>
      <t>１９年５月１日現在）（つづき）</t>
    </r>
  </si>
  <si>
    <t>ア　　専 　 　門　 　 課　　  程</t>
  </si>
  <si>
    <t>イ　　高　　　  等 　　 　課 　　 　程</t>
  </si>
  <si>
    <t>学　　　　　　　科</t>
  </si>
  <si>
    <t>学　　　　　　科</t>
  </si>
  <si>
    <t>生　　　　徒　　　　数</t>
  </si>
  <si>
    <t>入　学　者　数（春　期）</t>
  </si>
  <si>
    <t>看護</t>
  </si>
  <si>
    <t>文化・教養その他</t>
  </si>
  <si>
    <t>ウ　　　一 　　般　　 課　　 程</t>
  </si>
  <si>
    <t>（３）　教 員 数 及 び 職 員 数（平 成１９年５月１日現在）</t>
  </si>
  <si>
    <t>国　　　　　　立</t>
  </si>
  <si>
    <t>私　　　　　　　立</t>
  </si>
  <si>
    <t>ファッション</t>
  </si>
  <si>
    <t>教　　　員　　　数</t>
  </si>
  <si>
    <t>高 等</t>
  </si>
  <si>
    <t>専 門</t>
  </si>
  <si>
    <t>一 般</t>
  </si>
  <si>
    <t>本務者</t>
  </si>
  <si>
    <t>　</t>
  </si>
  <si>
    <t>218 教育及び文化</t>
  </si>
  <si>
    <t>１２２　　各　　　  　種　 　　 　学　  　　　校</t>
  </si>
  <si>
    <t>１２４　　大　    学　、　短    　期　    大　    学</t>
  </si>
  <si>
    <t>（１）　学 校 数、課 程 数 及 び 男 女 別 教 職 員 数（各年度５月１日現在）</t>
  </si>
  <si>
    <r>
      <t>年 度</t>
    </r>
    <r>
      <rPr>
        <sz val="12"/>
        <rFont val="ＭＳ 明朝"/>
        <family val="1"/>
      </rPr>
      <t xml:space="preserve"> 及 び　　設 置 者 別</t>
    </r>
  </si>
  <si>
    <t>学 校 数</t>
  </si>
  <si>
    <t>課 程 数</t>
  </si>
  <si>
    <t>職　　　　員　　　　数</t>
  </si>
  <si>
    <t>大　　　　　　　　　　学</t>
  </si>
  <si>
    <t>短　　　期　　　大　　　学</t>
  </si>
  <si>
    <t>平成１５年度</t>
  </si>
  <si>
    <t>小　　計</t>
  </si>
  <si>
    <t>総数</t>
  </si>
  <si>
    <t>本務者</t>
  </si>
  <si>
    <t>副学長</t>
  </si>
  <si>
    <t>准教授</t>
  </si>
  <si>
    <t>ア　　　設　置　者　別　生　徒　数（各年度５月１日現在）</t>
  </si>
  <si>
    <t>助教</t>
  </si>
  <si>
    <r>
      <t xml:space="preserve">年  </t>
    </r>
    <r>
      <rPr>
        <sz val="12"/>
        <rFont val="ＭＳ 明朝"/>
        <family val="1"/>
      </rPr>
      <t xml:space="preserve">  度</t>
    </r>
  </si>
  <si>
    <t>１７</t>
  </si>
  <si>
    <t>資料　当該学校（文部科学省「学校基本調査報告書」）</t>
  </si>
  <si>
    <t>資料　石川県統計情報室「学校基本調査」</t>
  </si>
  <si>
    <t>総　　　　数</t>
  </si>
  <si>
    <t>大　　　　　　　　　　　　　学</t>
  </si>
  <si>
    <t>小　　計</t>
  </si>
  <si>
    <t>公　  立</t>
  </si>
  <si>
    <t>私　  立</t>
  </si>
  <si>
    <t>公　　立</t>
  </si>
  <si>
    <t>私　　　　　　　　　　　　　　　立</t>
  </si>
  <si>
    <t>和　洋　裁</t>
  </si>
  <si>
    <t>准　看　護</t>
  </si>
  <si>
    <r>
      <t>そ の</t>
    </r>
    <r>
      <rPr>
        <sz val="12"/>
        <rFont val="ＭＳ 明朝"/>
        <family val="1"/>
      </rPr>
      <t xml:space="preserve"> 他　　　商業実務</t>
    </r>
  </si>
  <si>
    <t>料　　　理</t>
  </si>
  <si>
    <t>編物・手芸</t>
  </si>
  <si>
    <t>美術</t>
  </si>
  <si>
    <t>演劇・映画</t>
  </si>
  <si>
    <t>予 備 校</t>
  </si>
  <si>
    <t>自動車操縦</t>
  </si>
  <si>
    <t>事　務　系</t>
  </si>
  <si>
    <t>技術技能系</t>
  </si>
  <si>
    <t>医　療　系</t>
  </si>
  <si>
    <t>教　務　系</t>
  </si>
  <si>
    <t>そ　の　他</t>
  </si>
  <si>
    <t>再　　掲</t>
  </si>
  <si>
    <t>学 生 の
健康管理</t>
  </si>
  <si>
    <r>
      <t>設 置</t>
    </r>
    <r>
      <rPr>
        <sz val="12"/>
        <rFont val="ＭＳ 明朝"/>
        <family val="1"/>
      </rPr>
      <t xml:space="preserve"> 者 名　　　　　　及 　　  び　　　　　性 　　　別　</t>
    </r>
  </si>
  <si>
    <t>教　　　　員　　　　数</t>
  </si>
  <si>
    <t>職　員　数</t>
  </si>
  <si>
    <t>学 科 別 在 学 者 数</t>
  </si>
  <si>
    <t>入　　　　学　　　　状　　　　況</t>
  </si>
  <si>
    <t>看護師</t>
  </si>
  <si>
    <t>総　　　　　数</t>
  </si>
  <si>
    <t>本　　　務　　　者</t>
  </si>
  <si>
    <t>兼　　　務　　　者</t>
  </si>
  <si>
    <t>学 科 別 志 願 者 数</t>
  </si>
  <si>
    <t>学 科 別 入 学 者 数</t>
  </si>
  <si>
    <t>校長</t>
  </si>
  <si>
    <t>教授</t>
  </si>
  <si>
    <t>准教授</t>
  </si>
  <si>
    <t>講師</t>
  </si>
  <si>
    <t>助教</t>
  </si>
  <si>
    <t>助手</t>
  </si>
  <si>
    <t>事務系</t>
  </si>
  <si>
    <t>その他</t>
  </si>
  <si>
    <t>機械工学科</t>
  </si>
  <si>
    <t>電気工学科</t>
  </si>
  <si>
    <t>電子情報工学科</t>
  </si>
  <si>
    <t>電気情報工学科</t>
  </si>
  <si>
    <t>環境都市工学科</t>
  </si>
  <si>
    <t>建築学科</t>
  </si>
  <si>
    <t>国際コミュニケーション情報工学科</t>
  </si>
  <si>
    <t>専攻科</t>
  </si>
  <si>
    <t>総数</t>
  </si>
  <si>
    <t>（単位：人）</t>
  </si>
  <si>
    <t>設　　置　　　　者　　別　　　</t>
  </si>
  <si>
    <t>総　　　　数</t>
  </si>
  <si>
    <t>大　　　　　　　　　　　　　　　　　学</t>
  </si>
  <si>
    <t>大　学　院</t>
  </si>
  <si>
    <t>専　攻　科</t>
  </si>
  <si>
    <t>総　　　数</t>
  </si>
  <si>
    <t>国　　　立</t>
  </si>
  <si>
    <t>資料　当該学校（文部科学省「学校基本調査報告書」）</t>
  </si>
  <si>
    <t>公　　　立</t>
  </si>
  <si>
    <t>私　　　立</t>
  </si>
  <si>
    <t>注　その他には、別科、聴講生、研究生等を含む。</t>
  </si>
  <si>
    <t>教育及び文化 219</t>
  </si>
  <si>
    <r>
      <t>（１）　職  名  別  教  員  数 、職  員  数（平 成１９</t>
    </r>
    <r>
      <rPr>
        <sz val="12"/>
        <rFont val="ＭＳ 明朝"/>
        <family val="1"/>
      </rPr>
      <t>年５月１日現在）</t>
    </r>
  </si>
  <si>
    <t>（単位：校、課程、人）</t>
  </si>
  <si>
    <t>ア　　　教　　  　　員　　  　　数</t>
  </si>
  <si>
    <t>教 　　　 員　　　  数</t>
  </si>
  <si>
    <t>職 名 別</t>
  </si>
  <si>
    <t>総　　　　　数</t>
  </si>
  <si>
    <t>国　　立</t>
  </si>
  <si>
    <t>公　　立</t>
  </si>
  <si>
    <t>私　　立</t>
  </si>
  <si>
    <t>-</t>
  </si>
  <si>
    <t>１８</t>
  </si>
  <si>
    <t>公立</t>
  </si>
  <si>
    <t>学長</t>
  </si>
  <si>
    <t>私立</t>
  </si>
  <si>
    <t>注　　教員数には兼務者を含む。</t>
  </si>
  <si>
    <t>教授</t>
  </si>
  <si>
    <t>（２）　生　　　　　徒　　　　　数</t>
  </si>
  <si>
    <t>講師</t>
  </si>
  <si>
    <t>総    　　数</t>
  </si>
  <si>
    <t>国   　　立</t>
  </si>
  <si>
    <t>公   　　立</t>
  </si>
  <si>
    <t>私   　　立</t>
  </si>
  <si>
    <t>助手</t>
  </si>
  <si>
    <t xml:space="preserve"> </t>
  </si>
  <si>
    <t>１６</t>
  </si>
  <si>
    <t>兼 務 者</t>
  </si>
  <si>
    <t>１７</t>
  </si>
  <si>
    <t>-</t>
  </si>
  <si>
    <t xml:space="preserve"> </t>
  </si>
  <si>
    <t>１２４　　大　　学　、　短　　期　　大　　学（つづき）</t>
  </si>
  <si>
    <t>１２２　　各　　　 種　　　 学　　　 校（つづき）</t>
  </si>
  <si>
    <t>イ　　　職　  　　  員　    　　数</t>
  </si>
  <si>
    <t>（２）　生　　　　徒　　　　数</t>
  </si>
  <si>
    <t>イ　　　課　程　別　生　徒　数（平 成１９年５月１日現在）</t>
  </si>
  <si>
    <t>職　　名　　別</t>
  </si>
  <si>
    <t>総　　　　数</t>
  </si>
  <si>
    <t>（単位：人）</t>
  </si>
  <si>
    <t>国　  立</t>
  </si>
  <si>
    <t>国    立</t>
  </si>
  <si>
    <t>性　　　別</t>
  </si>
  <si>
    <t>総　　　数</t>
  </si>
  <si>
    <t>総数</t>
  </si>
  <si>
    <t>総  　数</t>
  </si>
  <si>
    <t>１２３　　高 　等　 専　 門　 学　 校（国 立 及 び 私 立）（平 成１９年５月１日現在）</t>
  </si>
  <si>
    <t>-</t>
  </si>
  <si>
    <t>附属病院</t>
  </si>
  <si>
    <t>-</t>
  </si>
  <si>
    <t>１２４　　大　　学　、　短　　期　　大　　学（つづき）</t>
  </si>
  <si>
    <r>
      <t>（２）　学　　　　　生　　　　　数（平 成１９</t>
    </r>
    <r>
      <rPr>
        <sz val="12"/>
        <rFont val="ＭＳ 明朝"/>
        <family val="1"/>
      </rPr>
      <t>年５月１日現在）</t>
    </r>
  </si>
  <si>
    <t>短 期 大 学</t>
  </si>
  <si>
    <t>学　　部</t>
  </si>
  <si>
    <t>-</t>
  </si>
  <si>
    <t>220 教育及び文化</t>
  </si>
  <si>
    <t>教育及び文化 221</t>
  </si>
  <si>
    <t>１２４　　大　　　　　学　　・　　短　　　　　期　　　　　大　　　　　学（つづき）</t>
  </si>
  <si>
    <t>（３）　学 部 ( 科 ) 別 入 学 志 願 者 、入 学 者 及 び 卒 業 者 数</t>
  </si>
  <si>
    <t>（単位:人）</t>
  </si>
  <si>
    <t>区  分</t>
  </si>
  <si>
    <t>総　　　　数</t>
  </si>
  <si>
    <t>文・史・哲学ほか</t>
  </si>
  <si>
    <t>法・経済・社会学ほか</t>
  </si>
  <si>
    <t>理・数学ほか</t>
  </si>
  <si>
    <t>工・応用化学ほか</t>
  </si>
  <si>
    <t>農・林・水産学ほか</t>
  </si>
  <si>
    <t>医・薬・看護学ほか</t>
  </si>
  <si>
    <t>商船学</t>
  </si>
  <si>
    <t>家政・食物学ほか</t>
  </si>
  <si>
    <t>美術・デザインほか</t>
  </si>
  <si>
    <t>入学志願者</t>
  </si>
  <si>
    <t>国立</t>
  </si>
  <si>
    <t>公立</t>
  </si>
  <si>
    <t>私立</t>
  </si>
  <si>
    <t>入　学　者</t>
  </si>
  <si>
    <t>国立</t>
  </si>
  <si>
    <t>公立</t>
  </si>
  <si>
    <t>私立</t>
  </si>
  <si>
    <t>卒　業　者</t>
  </si>
  <si>
    <t>　２　学科区分は、文部科学省「学校基本調査報告書」学科系統分類表を参考にした。</t>
  </si>
  <si>
    <t>イ　　　短　　　期　　　大　　　学</t>
  </si>
  <si>
    <t>農・畜産学ほか</t>
  </si>
  <si>
    <t>看護学ほか</t>
  </si>
  <si>
    <t>初等教育ほか</t>
  </si>
  <si>
    <t>　２　学科区分は、文部科学省「学校基本調査報告書」学科系統分類表を参考にした</t>
  </si>
  <si>
    <t>（３）　学 部 ( 科 ) 別 入 学 志 願 者 、入 学 者 及 び 卒 業 者 数</t>
  </si>
  <si>
    <t>ア　　　大　　　　　　　　　　　　学</t>
  </si>
  <si>
    <t>区  分</t>
  </si>
  <si>
    <t>人文科学</t>
  </si>
  <si>
    <t>社会科学</t>
  </si>
  <si>
    <t>理学</t>
  </si>
  <si>
    <t>工学</t>
  </si>
  <si>
    <t>農学</t>
  </si>
  <si>
    <t>保健</t>
  </si>
  <si>
    <t>商船</t>
  </si>
  <si>
    <t>家政</t>
  </si>
  <si>
    <t>教育</t>
  </si>
  <si>
    <t>芸術</t>
  </si>
  <si>
    <t>その他</t>
  </si>
  <si>
    <t>-</t>
  </si>
  <si>
    <t>注１　入学志願者数、入学者数は、平成１９年度の募集によるもの、卒業者数は平成１９年３月のものである。</t>
  </si>
  <si>
    <t>人文</t>
  </si>
  <si>
    <t>社会</t>
  </si>
  <si>
    <t>工業</t>
  </si>
  <si>
    <r>
      <t xml:space="preserve">（４）　盲 </t>
    </r>
    <r>
      <rPr>
        <sz val="12"/>
        <rFont val="ＭＳ 明朝"/>
        <family val="1"/>
      </rPr>
      <t xml:space="preserve"> 学  校 （高 等 部）</t>
    </r>
  </si>
  <si>
    <r>
      <t>年</t>
    </r>
    <r>
      <rPr>
        <sz val="12"/>
        <rFont val="ＭＳ 明朝"/>
        <family val="1"/>
      </rPr>
      <t xml:space="preserve">  次  及  び
男    女    別</t>
    </r>
  </si>
  <si>
    <t>総　　数</t>
  </si>
  <si>
    <t>高等学校等進学者</t>
  </si>
  <si>
    <t>専修学校等進入学者</t>
  </si>
  <si>
    <t>就 職 者</t>
  </si>
  <si>
    <t>左記以外</t>
  </si>
  <si>
    <t>死亡・不詳</t>
  </si>
  <si>
    <r>
      <t xml:space="preserve">年 </t>
    </r>
    <r>
      <rPr>
        <sz val="12"/>
        <rFont val="ＭＳ 明朝"/>
        <family val="1"/>
      </rPr>
      <t xml:space="preserve"> 次  及  び      男    女    別</t>
    </r>
  </si>
  <si>
    <t>大 学 等　　　進 学 者</t>
  </si>
  <si>
    <t>専修学校等　　　進 入 学 者</t>
  </si>
  <si>
    <t>うち就職
進 学 者</t>
  </si>
  <si>
    <t>うち就職
している者</t>
  </si>
  <si>
    <r>
      <t xml:space="preserve">  </t>
    </r>
    <r>
      <rPr>
        <sz val="12"/>
        <rFont val="ＭＳ 明朝"/>
        <family val="1"/>
      </rPr>
      <t>１７</t>
    </r>
  </si>
  <si>
    <r>
      <t xml:space="preserve">  </t>
    </r>
    <r>
      <rPr>
        <sz val="12"/>
        <rFont val="ＭＳ 明朝"/>
        <family val="1"/>
      </rPr>
      <t>１８</t>
    </r>
  </si>
  <si>
    <t xml:space="preserve">  １９</t>
  </si>
  <si>
    <t>（５）　ろ う 学 校 （高 等 部）</t>
  </si>
  <si>
    <t>大学等進学者</t>
  </si>
  <si>
    <t>専修学校等進入学者</t>
  </si>
  <si>
    <t>一時的な仕事に就いた者</t>
  </si>
  <si>
    <t>うち就職　　　進 学 者</t>
  </si>
  <si>
    <t>うち就職　　　している者</t>
  </si>
  <si>
    <t>…</t>
  </si>
  <si>
    <t>（６）　養 護 学 校 （高等部）</t>
  </si>
  <si>
    <t>産　　　　業　　　　別</t>
  </si>
  <si>
    <t>平成1５ 年</t>
  </si>
  <si>
    <t>1６ 年</t>
  </si>
  <si>
    <t>1７ 年</t>
  </si>
  <si>
    <t>1８ 年</t>
  </si>
  <si>
    <t>専修学校等
進 入 学 者</t>
  </si>
  <si>
    <t>第　２　次　産　業</t>
  </si>
  <si>
    <t>第　３　次　産　業</t>
  </si>
  <si>
    <t>電気･ｶﾞｽ･水道業、運輸・通信業</t>
  </si>
  <si>
    <t>医療・福祉、教育</t>
  </si>
  <si>
    <t>そ　　　の　　　他</t>
  </si>
  <si>
    <t>注　　就職者＋就職進学者の内訳である。</t>
  </si>
  <si>
    <t>222 教育及び文化</t>
  </si>
  <si>
    <t>教育及び文化 223</t>
  </si>
  <si>
    <t>１２５　　卒　　　　業　　　　者</t>
  </si>
  <si>
    <t>１２５　　卒　　　業　　　者（つづき）</t>
  </si>
  <si>
    <t xml:space="preserve">（１）　中 　　　学 　　　校　 </t>
  </si>
  <si>
    <t>平成 １５ 年</t>
  </si>
  <si>
    <r>
      <t xml:space="preserve">  </t>
    </r>
    <r>
      <rPr>
        <sz val="12"/>
        <rFont val="ＭＳ 明朝"/>
        <family val="1"/>
      </rPr>
      <t>１６</t>
    </r>
  </si>
  <si>
    <t xml:space="preserve">    男</t>
  </si>
  <si>
    <t xml:space="preserve">      男</t>
  </si>
  <si>
    <t xml:space="preserve">    女</t>
  </si>
  <si>
    <t xml:space="preserve">      女</t>
  </si>
  <si>
    <t>１２５　　卒　　　業　　　者（つづき）</t>
  </si>
  <si>
    <r>
      <t>（２）　高 　</t>
    </r>
    <r>
      <rPr>
        <sz val="12"/>
        <rFont val="ＭＳ 明朝"/>
        <family val="1"/>
      </rPr>
      <t xml:space="preserve"> 等  　学　  校</t>
    </r>
  </si>
  <si>
    <t>総    数</t>
  </si>
  <si>
    <t xml:space="preserve">（３）　高 等 学 校 産 業 別 就 職 状 況 </t>
  </si>
  <si>
    <t>１９ 年</t>
  </si>
  <si>
    <t>平成 １５ 年</t>
  </si>
  <si>
    <t>第　１　次　産　業</t>
  </si>
  <si>
    <r>
      <t xml:space="preserve">  </t>
    </r>
    <r>
      <rPr>
        <sz val="12"/>
        <rFont val="ＭＳ 明朝"/>
        <family val="1"/>
      </rPr>
      <t>１６</t>
    </r>
  </si>
  <si>
    <t>農　 　　　　　業</t>
  </si>
  <si>
    <t>林 業</t>
  </si>
  <si>
    <t>漁業</t>
  </si>
  <si>
    <t xml:space="preserve">    男</t>
  </si>
  <si>
    <t>鉱             業</t>
  </si>
  <si>
    <t xml:space="preserve">    女</t>
  </si>
  <si>
    <t>建     設     業</t>
  </si>
  <si>
    <t>製　   造　 　業</t>
  </si>
  <si>
    <t>卸売・小売業、飲食店</t>
  </si>
  <si>
    <t>金融・保険業、不動産業</t>
  </si>
  <si>
    <t>サ  ー  ビ  ス  業</t>
  </si>
  <si>
    <t>公              務</t>
  </si>
  <si>
    <t>（単位：冊）</t>
  </si>
  <si>
    <t>年　  度</t>
  </si>
  <si>
    <t>総　数</t>
  </si>
  <si>
    <t>総　記</t>
  </si>
  <si>
    <t>哲　学</t>
  </si>
  <si>
    <t>歴　史</t>
  </si>
  <si>
    <t>社会科学</t>
  </si>
  <si>
    <t>自然科学</t>
  </si>
  <si>
    <t>工　学</t>
  </si>
  <si>
    <t>産　業</t>
  </si>
  <si>
    <t>芸　術</t>
  </si>
  <si>
    <t>語　学</t>
  </si>
  <si>
    <t>文　学</t>
  </si>
  <si>
    <t>資料　石川県立図書館「業務実績調査」</t>
  </si>
  <si>
    <t>年　度　及　び　   　　月　　      次</t>
  </si>
  <si>
    <t>開館日数</t>
  </si>
  <si>
    <t>利　　　用　　　者　　　数</t>
  </si>
  <si>
    <t>館　　　　　外　　　　　貸　　　　　出</t>
  </si>
  <si>
    <t>複写申込件数</t>
  </si>
  <si>
    <t>閲 覧 室</t>
  </si>
  <si>
    <t>子どもの本のひろば</t>
  </si>
  <si>
    <t>自　　習　　コーナー</t>
  </si>
  <si>
    <t>ライブラリーサロン</t>
  </si>
  <si>
    <t>合　　　　　計</t>
  </si>
  <si>
    <t>閲　　　覧　　　室</t>
  </si>
  <si>
    <t>貸出人員</t>
  </si>
  <si>
    <t>貸出冊数</t>
  </si>
  <si>
    <t>新規登録者数</t>
  </si>
  <si>
    <t>日</t>
  </si>
  <si>
    <t>人</t>
  </si>
  <si>
    <t>冊</t>
  </si>
  <si>
    <t>件</t>
  </si>
  <si>
    <t>－</t>
  </si>
  <si>
    <t>年度及び月次</t>
  </si>
  <si>
    <t>郷　土</t>
  </si>
  <si>
    <t>224 教育及び文化</t>
  </si>
  <si>
    <t>教育及び文化 225</t>
  </si>
  <si>
    <t>１２６　　図　　　　　　　　　　書　　　　　　　　　　館</t>
  </si>
  <si>
    <t>（１）　県　　　  　　立　 　　 　　図　  　　　　書　 　　 　　館</t>
  </si>
  <si>
    <t>ア　　　部　 　　門　  　別　  　蔵　 　　書　  　数</t>
  </si>
  <si>
    <t>平 成１５ 年 度</t>
  </si>
  <si>
    <t>-</t>
  </si>
  <si>
    <t>１６</t>
  </si>
  <si>
    <t>１２６　　図　　　　　　　　　　　書　　　　　　　　　　　館（つづき）</t>
  </si>
  <si>
    <t>（１）　県　　　  立　 　　 図　  　　書　 　　 館（つづき）</t>
  </si>
  <si>
    <t>イ　　　各　　　室　　　別　　　利　　　用　　　状　　　況</t>
  </si>
  <si>
    <t>ブックスタートルーム</t>
  </si>
  <si>
    <t>平 成１５ 年 度</t>
  </si>
  <si>
    <t>１６</t>
  </si>
  <si>
    <t>平 成１９年４月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</si>
  <si>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</si>
  <si>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</si>
  <si>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</si>
  <si>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</si>
  <si>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</si>
  <si>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</si>
  <si>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</si>
  <si>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</si>
  <si>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t>２０年１月</t>
  </si>
  <si>
    <t xml:space="preserve">      ２</t>
  </si>
  <si>
    <t xml:space="preserve">      ３</t>
  </si>
  <si>
    <t>注　　１９年度から「おもちゃ・うたライブラリー」が「ブックスタートルーム」に名称変更した。</t>
  </si>
  <si>
    <t>１２６　  　　　図　　　　　　　　　　　書　　　　　　　　　　　館（つ　づ　き）</t>
  </si>
  <si>
    <t>（１）　　県　　　  　　立　 　　 　　図　  　　　　書　 　　 　　館（つ　づ　き）</t>
  </si>
  <si>
    <t>ウ　　部　　　門　　　別　　　貸　　　出　　　利　　　用　　　冊　　　数</t>
  </si>
  <si>
    <t>平 成１９年４月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</si>
  <si>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</si>
  <si>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</si>
  <si>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</si>
  <si>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</si>
  <si>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</si>
  <si>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</si>
  <si>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</si>
  <si>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</si>
  <si>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t>２０年１月</t>
  </si>
  <si>
    <t xml:space="preserve">      ２</t>
  </si>
  <si>
    <t xml:space="preserve">      ３</t>
  </si>
  <si>
    <t>注　　平成19年度から個人と団体の合計数となった。</t>
  </si>
  <si>
    <t>１２６　　図　　　　書　　　　館（つづき）</t>
  </si>
  <si>
    <t>１３１　　市　 町　 別 　各 　種 　学 　級（各年度３月31日現在）</t>
  </si>
  <si>
    <t>（単位：学級、人）</t>
  </si>
  <si>
    <t>１７ 年 度</t>
  </si>
  <si>
    <t>１８ 年 度</t>
  </si>
  <si>
    <t>１９ 年 度</t>
  </si>
  <si>
    <r>
      <t xml:space="preserve">年 度 及 び     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</si>
  <si>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青少年対象学級</t>
  </si>
  <si>
    <t>女性対象学級</t>
  </si>
  <si>
    <r>
      <t>家庭教育学級(内数</t>
    </r>
    <r>
      <rPr>
        <sz val="12"/>
        <rFont val="ＭＳ 明朝"/>
        <family val="1"/>
      </rPr>
      <t>)</t>
    </r>
  </si>
  <si>
    <t>成人対象学級</t>
  </si>
  <si>
    <t>高齢者対象学級</t>
  </si>
  <si>
    <t>その他対象学級</t>
  </si>
  <si>
    <t>項　　目</t>
  </si>
  <si>
    <t>学級生数</t>
  </si>
  <si>
    <t>図　書　館　数　（館）</t>
  </si>
  <si>
    <t>蔵　書　冊　数　（冊）</t>
  </si>
  <si>
    <t>職  　員　  数　（人）</t>
  </si>
  <si>
    <t>資料　石川県教育委員会生涯学習課「石川県の生涯学習・社会教育」</t>
  </si>
  <si>
    <t>陸　上　競　技　場</t>
  </si>
  <si>
    <t>体　　　育　　　館</t>
  </si>
  <si>
    <t>かほく市</t>
  </si>
  <si>
    <t>プ　　　ー　　　ル</t>
  </si>
  <si>
    <t>白山市</t>
  </si>
  <si>
    <t>球　　　技　　　場</t>
  </si>
  <si>
    <t>野　　　球　　　場</t>
  </si>
  <si>
    <t>武道場</t>
  </si>
  <si>
    <t>弓　　　道　　　場</t>
  </si>
  <si>
    <t>相　　　撲　　　場</t>
  </si>
  <si>
    <t>運　　動　　広　　場</t>
  </si>
  <si>
    <t>馬　　事　　公　　苑</t>
  </si>
  <si>
    <t>漕　艇　競　技　場</t>
  </si>
  <si>
    <t>ゲートボールコート</t>
  </si>
  <si>
    <t>ゴ　　ル　　フ　　場</t>
  </si>
  <si>
    <t>ス　　キ　　ー　　場</t>
  </si>
  <si>
    <t>資料　石川県税務課、教育委員会スポーツ健康課、石川県ボウリング連盟</t>
  </si>
  <si>
    <t>宝達志水町</t>
  </si>
  <si>
    <t>中能登町</t>
  </si>
  <si>
    <t>１２８　　新　聞　発　行　部　数　及　び　普　及　度（10月度）</t>
  </si>
  <si>
    <t>鳳珠郡</t>
  </si>
  <si>
    <t>年　　　　　次</t>
  </si>
  <si>
    <t>朝夕刊セット</t>
  </si>
  <si>
    <t>朝刊のみ</t>
  </si>
  <si>
    <t>夕刊のみ</t>
  </si>
  <si>
    <t>１部当たり人口</t>
  </si>
  <si>
    <t>１世帯当たり部数</t>
  </si>
  <si>
    <t>能登町</t>
  </si>
  <si>
    <r>
      <t>注１　</t>
    </r>
    <r>
      <rPr>
        <sz val="12"/>
        <rFont val="ＭＳ 明朝"/>
        <family val="1"/>
      </rPr>
      <t>学級数の計上方法には、一実施主体が複数箇所で行う場合１学級と数えている市町がある。</t>
    </r>
  </si>
  <si>
    <t>　２　その他対象学級とは対象が複数にまたがるものや、特定の人を対象とした学級である。</t>
  </si>
  <si>
    <t>資料　石川県教育委員会生涯学習課「市町生涯学習・社会教育行政調査」</t>
  </si>
  <si>
    <t>平 成１５年度</t>
  </si>
  <si>
    <t>テレビ受信契約数</t>
  </si>
  <si>
    <t>資料　日本放送協会「放送受信契約数統計要覧」</t>
  </si>
  <si>
    <t>総　　　　　　　　　数</t>
  </si>
  <si>
    <t>神 社 及 び 神 道 系</t>
  </si>
  <si>
    <t>仏　　 　教　 　　系</t>
  </si>
  <si>
    <t>キ  リ  ス  ト  教  系</t>
  </si>
  <si>
    <t>諸                教</t>
  </si>
  <si>
    <t>226 教育及び文化</t>
  </si>
  <si>
    <t>教育及び文化 227</t>
  </si>
  <si>
    <r>
      <t>（２）　市 　 町　  立 　 図 　 書  　館（各年度３月</t>
    </r>
    <r>
      <rPr>
        <sz val="12"/>
        <rFont val="ＭＳ 明朝"/>
        <family val="1"/>
      </rPr>
      <t>31日現在）</t>
    </r>
  </si>
  <si>
    <t>平成１５年度</t>
  </si>
  <si>
    <t>１６ 年 度</t>
  </si>
  <si>
    <t>１６</t>
  </si>
  <si>
    <t>-</t>
  </si>
  <si>
    <t>１２７　　公共社会体育施設等（各年度３月31日現在）</t>
  </si>
  <si>
    <t>-</t>
  </si>
  <si>
    <t>施 設 名</t>
  </si>
  <si>
    <t>テニスコート</t>
  </si>
  <si>
    <t>河北郡</t>
  </si>
  <si>
    <t>ボウリング場</t>
  </si>
  <si>
    <t>発　　  　行　  　　部  　　　数</t>
  </si>
  <si>
    <t>普　　　及　　　度</t>
  </si>
  <si>
    <t>総    数</t>
  </si>
  <si>
    <r>
      <t>平 成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年</t>
    </r>
  </si>
  <si>
    <t>資料　（社）日本新聞協会</t>
  </si>
  <si>
    <t>１２９　　テ　レ　ビ　受　信　契　約　数（各年度３月31日現在）</t>
  </si>
  <si>
    <t>１７ 年 度</t>
  </si>
  <si>
    <t>１８ 年 度</t>
  </si>
  <si>
    <t>うち衛星放送契約数</t>
  </si>
  <si>
    <t>１３０　　社　寺 ・ 教　会　数（宗 教 法 人）（各年度３月31日現在）</t>
  </si>
  <si>
    <t>平 成１５年度</t>
  </si>
  <si>
    <t>項　　目</t>
  </si>
  <si>
    <t>資料　石川県総務課</t>
  </si>
  <si>
    <t>１３２　　市町別公民館、青年団、婦人会及び各種団体（各年度３月31日現在）</t>
  </si>
  <si>
    <r>
      <t>年 度 及 び
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</si>
  <si>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t>公　　　　　　　　　民　　　　　　　　　館</t>
  </si>
  <si>
    <t>地 域 青 年 団</t>
  </si>
  <si>
    <t>地 域 婦 人 会</t>
  </si>
  <si>
    <t>各　　　　　　種　　　　　　団　　　　　　体</t>
  </si>
  <si>
    <t>職　　　　員　　　　数（常　勤）</t>
  </si>
  <si>
    <t>単　位　団体数</t>
  </si>
  <si>
    <t>団 員 数</t>
  </si>
  <si>
    <t>会 員 数</t>
  </si>
  <si>
    <t>子 ど も 会</t>
  </si>
  <si>
    <t>スポーツ少年団</t>
  </si>
  <si>
    <t>ボーイスカウト</t>
  </si>
  <si>
    <t>ガールスカウト</t>
  </si>
  <si>
    <t>海 洋 少 年 団</t>
  </si>
  <si>
    <t>公民館数</t>
  </si>
  <si>
    <t>中央館数</t>
  </si>
  <si>
    <t>地区館数　　　（含分館）</t>
  </si>
  <si>
    <t>総　数</t>
  </si>
  <si>
    <t>館　長</t>
  </si>
  <si>
    <t>主事等</t>
  </si>
  <si>
    <t>団 体 数</t>
  </si>
  <si>
    <t>平成 １５ 年度</t>
  </si>
  <si>
    <t>－</t>
  </si>
  <si>
    <t>宝達志水町</t>
  </si>
  <si>
    <t>能登町</t>
  </si>
  <si>
    <t>注　ＰＴＡ関係は当該年度の５月１日現在</t>
  </si>
  <si>
    <t>資料　石川県教育委員会生涯学習課「市町生涯学習・社会教育行政調査」</t>
  </si>
  <si>
    <t>228 教育及び文化</t>
  </si>
  <si>
    <t>教育及び文化 229</t>
  </si>
  <si>
    <t>ＰＴＡ</t>
  </si>
  <si>
    <t>（公立・幼稚園、小学校、中学校）</t>
  </si>
  <si>
    <t>－</t>
  </si>
  <si>
    <t>－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</si>
</sst>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.0;\-#,##0.0"/>
    <numFmt numFmtId="179" formatCode="#,##0.0;[Red]\-#,##0.0"/>
    <numFmt numFmtId="180" formatCode="0.0_ "/>
    <numFmt numFmtId="181" formatCode="#,##0.0_ ;[Red]\-#,##0.0\ "/>
    <numFmt numFmtId="182" formatCode="* #,##0_ ;* \-#,##0_ ;* &quot;-&quot;_ ;@_ "/>
    <numFmt numFmtId="183" formatCode="\(#,##0\)"/>
    <numFmt numFmtId="184" formatCode="\(#,##0\);\-#,##0"/>
    <numFmt numFmtId="185" formatCode="#,##0_ "/>
    <numFmt numFmtId="186" formatCode="&quot;\&quot;#,##0;&quot;\&quot;\!\-#,##0"/>
    <numFmt numFmtId="187" formatCode="&quot;\&quot;#,##0;[Red]&quot;\&quot;\!\-#,##0"/>
    <numFmt numFmtId="188" formatCode="&quot;\&quot;#,##0.00;&quot;\&quot;\!\-#,##0.00"/>
    <numFmt numFmtId="189" formatCode="&quot;\&quot;#,##0.00;[Red]&quot;\&quot;\!\-#,##0.00"/>
    <numFmt numFmtId="190" formatCode="_ &quot;\&quot;* #,##0_ ;_ &quot;\&quot;* \!\-#,##0_ ;_ &quot;\&quot;* &quot;-&quot;_ ;_ @_ "/>
    <numFmt numFmtId="191" formatCode="_ * #,##0_ ;_ * \!\-#,##0_ ;_ * &quot;-&quot;_ ;_ @_ "/>
    <numFmt numFmtId="192" formatCode="_ &quot;\&quot;* #,##0.00_ ;_ &quot;\&quot;* \!\-#,##0.00_ ;_ &quot;\&quot;* &quot;-&quot;??_ ;_ @_ "/>
    <numFmt numFmtId="193" formatCode="_ * #,##0.00_ ;_ * \!\-#,##0.00_ ;_ * &quot;-&quot;??_ ;_ @_ "/>
    <numFmt numFmtId="194" formatCode="\!\$#,##0_);\!\(\!\$#,##0\!\)"/>
    <numFmt numFmtId="195" formatCode="\!\$#,##0_);[Red]\!\(\!\$#,##0\!\)"/>
    <numFmt numFmtId="196" formatCode="\!\$#,##0.00_);\!\(\!\$#,##0.00\!\)"/>
    <numFmt numFmtId="197" formatCode="\!\$#,##0.00_);[Red]\!\(\!\$#,##0.00\!\)"/>
    <numFmt numFmtId="198" formatCode="&quot;\&quot;#,##0;&quot;\&quot;&quot;\&quot;\!\-#,##0"/>
    <numFmt numFmtId="199" formatCode="&quot;\&quot;#,##0.00;&quot;\&quot;&quot;\&quot;\!\-#,##0.00"/>
    <numFmt numFmtId="200" formatCode="_ &quot;\&quot;* #,##0_ ;_ &quot;\&quot;* &quot;\&quot;\!\-#,##0_ ;_ &quot;\&quot;* &quot;-&quot;_ ;_ @_ "/>
    <numFmt numFmtId="201" formatCode="_ * #,##0_ ;_ * &quot;\&quot;\!\-#,##0_ ;_ * &quot;-&quot;_ ;_ @_ "/>
    <numFmt numFmtId="202" formatCode="_ &quot;\&quot;* #,##0.00_ ;_ &quot;\&quot;* &quot;\&quot;\!\-#,##0.00_ ;_ &quot;\&quot;* &quot;-&quot;??_ ;_ @_ "/>
    <numFmt numFmtId="203" formatCode="_ * #,##0.00_ ;_ * &quot;\&quot;\!\-#,##0.00_ ;_ * &quot;-&quot;??_ ;_ @_ "/>
    <numFmt numFmtId="204" formatCode="&quot;\&quot;\!\$#,##0_);&quot;\&quot;\!\(&quot;\&quot;\!\$#,##0&quot;\&quot;\!\)"/>
    <numFmt numFmtId="205" formatCode="&quot;\&quot;\!\$#,##0_);[Red]&quot;\&quot;\!\(&quot;\&quot;\!\$#,##0&quot;\&quot;\!\)"/>
    <numFmt numFmtId="206" formatCode="&quot;\&quot;\!\$#,##0.00_);&quot;\&quot;\!\(&quot;\&quot;\!\$#,##0.00&quot;\&quot;\!\)"/>
    <numFmt numFmtId="207" formatCode="&quot;\&quot;\!\$#,##0.00_);[Red]&quot;\&quot;\!\(&quot;\&quot;\!\$#,##0.00&quot;\&quot;\!\)"/>
    <numFmt numFmtId="208" formatCode="0.0"/>
    <numFmt numFmtId="209" formatCode="#,##0_);[Red]\(#,##0\)"/>
    <numFmt numFmtId="210" formatCode="#,##0_ ;[Red]\-#,##0\ "/>
    <numFmt numFmtId="211" formatCode="\(\ * #,##0\)\ ;_ * \-#,##0_ ;\ * &quot;-&quot;\ ;_ @_ "/>
    <numFmt numFmtId="212" formatCode="* #,##0;* \-#,##0;* &quot;-&quot;;@"/>
    <numFmt numFmtId="213" formatCode="0;[Red]0"/>
    <numFmt numFmtId="214" formatCode="#,##0;[Red]#,##0"/>
    <numFmt numFmtId="215" formatCode="* #,##0.0_ ;* \-#,##0.0_ ;* &quot;-&quot;_ ;@_ "/>
    <numFmt numFmtId="216" formatCode="#,##0;&quot;△ &quot;#,##0"/>
    <numFmt numFmtId="217" formatCode="#,##0.0;&quot;△ &quot;#,##0.0"/>
    <numFmt numFmtId="218" formatCode="_ * #,##0.0_ ;_ * \-#,##0.0_ ;_ * &quot;-&quot;_ ;_ @_ "/>
    <numFmt numFmtId="219" formatCode="0_);[Red]\(0\)"/>
    <numFmt numFmtId="220" formatCode="0.0_);[Red]\(0.0\)"/>
    <numFmt numFmtId="221" formatCode="0;&quot;△ &quot;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3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37" fontId="1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1138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216" fontId="0" fillId="0" borderId="0" xfId="22" applyNumberFormat="1" applyFont="1" applyFill="1" applyAlignment="1" applyProtection="1">
      <alignment horizontal="right" vertical="center"/>
      <protection/>
    </xf>
    <xf numFmtId="216" fontId="0" fillId="0" borderId="0" xfId="22" applyNumberFormat="1" applyFont="1" applyFill="1" applyBorder="1" applyAlignment="1" applyProtection="1">
      <alignment horizontal="right" vertical="center"/>
      <protection/>
    </xf>
    <xf numFmtId="216" fontId="12" fillId="0" borderId="0" xfId="22" applyNumberFormat="1" applyFont="1" applyFill="1" applyBorder="1" applyAlignment="1" applyProtection="1">
      <alignment horizontal="right" vertical="center"/>
      <protection/>
    </xf>
    <xf numFmtId="216" fontId="11" fillId="0" borderId="0" xfId="22" applyNumberFormat="1" applyFont="1" applyFill="1" applyAlignment="1" applyProtection="1">
      <alignment horizontal="right" vertical="center"/>
      <protection/>
    </xf>
    <xf numFmtId="216" fontId="12" fillId="0" borderId="0" xfId="22" applyNumberFormat="1" applyFont="1" applyFill="1" applyAlignment="1" applyProtection="1">
      <alignment horizontal="right" vertical="center"/>
      <protection/>
    </xf>
    <xf numFmtId="216" fontId="1" fillId="0" borderId="0" xfId="22" applyNumberFormat="1" applyFont="1" applyFill="1" applyBorder="1" applyAlignment="1" applyProtection="1">
      <alignment horizontal="right" vertical="center"/>
      <protection/>
    </xf>
    <xf numFmtId="216" fontId="11" fillId="0" borderId="0" xfId="22" applyNumberFormat="1" applyFont="1" applyFill="1" applyBorder="1" applyAlignment="1" applyProtection="1">
      <alignment horizontal="right" vertical="center"/>
      <protection/>
    </xf>
    <xf numFmtId="216" fontId="0" fillId="0" borderId="0" xfId="22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1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216" fontId="12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Alignment="1">
      <alignment horizontal="right" vertical="center"/>
    </xf>
    <xf numFmtId="216" fontId="0" fillId="0" borderId="0" xfId="17" applyNumberFormat="1" applyFont="1" applyFill="1" applyAlignment="1">
      <alignment horizontal="right" vertical="center"/>
    </xf>
    <xf numFmtId="217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 applyProtection="1">
      <alignment horizontal="distributed" vertical="center"/>
      <protection/>
    </xf>
    <xf numFmtId="216" fontId="0" fillId="0" borderId="0" xfId="22" applyNumberFormat="1" applyFont="1" applyFill="1" applyAlignment="1" applyProtection="1">
      <alignment horizontal="right" vertical="center"/>
      <protection/>
    </xf>
    <xf numFmtId="212" fontId="15" fillId="0" borderId="0" xfId="0" applyNumberFormat="1" applyFont="1" applyBorder="1" applyAlignment="1" applyProtection="1">
      <alignment vertical="center"/>
      <protection/>
    </xf>
    <xf numFmtId="216" fontId="0" fillId="0" borderId="0" xfId="22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216" fontId="0" fillId="0" borderId="0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Alignment="1">
      <alignment horizontal="right" vertical="center"/>
    </xf>
    <xf numFmtId="216" fontId="0" fillId="0" borderId="0" xfId="17" applyNumberFormat="1" applyFont="1" applyFill="1" applyAlignment="1">
      <alignment horizontal="right" vertical="center"/>
    </xf>
    <xf numFmtId="21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  <protection/>
    </xf>
    <xf numFmtId="216" fontId="0" fillId="0" borderId="0" xfId="22" applyNumberFormat="1" applyFont="1" applyFill="1" applyBorder="1" applyAlignment="1" applyProtection="1">
      <alignment horizontal="right" vertical="center"/>
      <protection/>
    </xf>
    <xf numFmtId="21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horizontal="distributed" vertical="center"/>
      <protection/>
    </xf>
    <xf numFmtId="216" fontId="1" fillId="0" borderId="10" xfId="22" applyNumberFormat="1" applyFont="1" applyFill="1" applyBorder="1" applyAlignment="1" applyProtection="1">
      <alignment vertical="center"/>
      <protection/>
    </xf>
    <xf numFmtId="216" fontId="12" fillId="0" borderId="0" xfId="22" applyNumberFormat="1" applyFont="1" applyFill="1" applyBorder="1" applyAlignment="1">
      <alignment vertical="center"/>
      <protection/>
    </xf>
    <xf numFmtId="216" fontId="12" fillId="0" borderId="0" xfId="22" applyNumberFormat="1" applyFont="1" applyFill="1" applyBorder="1" applyAlignment="1">
      <alignment horizontal="right" vertical="center"/>
      <protection/>
    </xf>
    <xf numFmtId="216" fontId="1" fillId="0" borderId="0" xfId="22" applyNumberFormat="1" applyFont="1" applyFill="1" applyBorder="1" applyAlignment="1" applyProtection="1">
      <alignment vertical="center"/>
      <protection/>
    </xf>
    <xf numFmtId="217" fontId="12" fillId="0" borderId="0" xfId="22" applyNumberFormat="1" applyFont="1" applyFill="1" applyBorder="1" applyAlignment="1" applyProtection="1">
      <alignment horizontal="center" vertical="center"/>
      <protection/>
    </xf>
    <xf numFmtId="216" fontId="0" fillId="0" borderId="0" xfId="22" applyNumberFormat="1" applyFont="1" applyFill="1" applyBorder="1" applyAlignment="1">
      <alignment horizontal="right" vertical="center"/>
      <protection/>
    </xf>
    <xf numFmtId="182" fontId="0" fillId="0" borderId="0" xfId="0" applyNumberFormat="1" applyFont="1" applyFill="1" applyAlignment="1">
      <alignment vertical="center"/>
    </xf>
    <xf numFmtId="216" fontId="12" fillId="0" borderId="10" xfId="17" applyNumberFormat="1" applyFont="1" applyFill="1" applyBorder="1" applyAlignment="1">
      <alignment horizontal="right" vertical="center"/>
    </xf>
    <xf numFmtId="216" fontId="12" fillId="0" borderId="0" xfId="17" applyNumberFormat="1" applyFont="1" applyFill="1" applyBorder="1" applyAlignment="1">
      <alignment horizontal="right" vertical="center"/>
    </xf>
    <xf numFmtId="217" fontId="12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16" fontId="0" fillId="0" borderId="10" xfId="22" applyNumberFormat="1" applyFont="1" applyFill="1" applyBorder="1" applyAlignment="1" applyProtection="1">
      <alignment vertical="center"/>
      <protection/>
    </xf>
    <xf numFmtId="216" fontId="0" fillId="0" borderId="0" xfId="22" applyNumberFormat="1" applyFont="1" applyFill="1" applyBorder="1" applyAlignment="1">
      <alignment vertical="center"/>
      <protection/>
    </xf>
    <xf numFmtId="215" fontId="0" fillId="0" borderId="0" xfId="0" applyNumberFormat="1" applyFont="1" applyFill="1" applyAlignment="1">
      <alignment horizontal="right" vertical="center"/>
    </xf>
    <xf numFmtId="216" fontId="0" fillId="0" borderId="0" xfId="22" applyNumberFormat="1" applyFont="1" applyFill="1" applyBorder="1" applyAlignment="1" applyProtection="1">
      <alignment vertical="center"/>
      <protection/>
    </xf>
    <xf numFmtId="217" fontId="0" fillId="0" borderId="0" xfId="22" applyNumberFormat="1" applyFont="1" applyFill="1" applyBorder="1" applyAlignment="1" applyProtection="1">
      <alignment vertical="center"/>
      <protection/>
    </xf>
    <xf numFmtId="216" fontId="0" fillId="0" borderId="0" xfId="22" applyNumberFormat="1" applyFont="1" applyFill="1" applyBorder="1" applyAlignment="1">
      <alignment horizontal="right" vertical="center"/>
      <protection/>
    </xf>
    <xf numFmtId="216" fontId="0" fillId="0" borderId="10" xfId="22" applyNumberFormat="1" applyFont="1" applyFill="1" applyBorder="1" applyAlignment="1" applyProtection="1">
      <alignment vertical="center"/>
      <protection/>
    </xf>
    <xf numFmtId="216" fontId="0" fillId="0" borderId="0" xfId="22" applyNumberFormat="1" applyFont="1" applyFill="1" applyBorder="1" applyAlignment="1">
      <alignment vertical="center"/>
      <protection/>
    </xf>
    <xf numFmtId="216" fontId="0" fillId="0" borderId="0" xfId="22" applyNumberFormat="1" applyFont="1" applyFill="1" applyBorder="1" applyAlignment="1" applyProtection="1">
      <alignment vertical="center"/>
      <protection/>
    </xf>
    <xf numFmtId="217" fontId="0" fillId="0" borderId="0" xfId="22" applyNumberFormat="1" applyFont="1" applyFill="1" applyBorder="1" applyAlignment="1" applyProtection="1">
      <alignment vertical="center"/>
      <protection/>
    </xf>
    <xf numFmtId="216" fontId="12" fillId="0" borderId="0" xfId="0" applyNumberFormat="1" applyFont="1" applyFill="1" applyAlignment="1" applyProtection="1">
      <alignment horizontal="right" vertical="center"/>
      <protection/>
    </xf>
    <xf numFmtId="215" fontId="0" fillId="0" borderId="0" xfId="22" applyNumberFormat="1" applyFont="1" applyFill="1" applyBorder="1" applyAlignment="1">
      <alignment horizontal="right" vertical="center"/>
      <protection/>
    </xf>
    <xf numFmtId="216" fontId="0" fillId="0" borderId="0" xfId="0" applyNumberFormat="1" applyFont="1" applyFill="1" applyAlignment="1" applyProtection="1">
      <alignment horizontal="right" vertical="center"/>
      <protection/>
    </xf>
    <xf numFmtId="216" fontId="0" fillId="0" borderId="0" xfId="0" applyNumberFormat="1" applyFont="1" applyFill="1" applyAlignment="1">
      <alignment vertical="center"/>
    </xf>
    <xf numFmtId="217" fontId="0" fillId="0" borderId="0" xfId="22" applyNumberFormat="1" applyFont="1" applyFill="1" applyBorder="1" applyAlignment="1" applyProtection="1">
      <alignment horizontal="right" vertical="center"/>
      <protection/>
    </xf>
    <xf numFmtId="215" fontId="0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top"/>
    </xf>
    <xf numFmtId="217" fontId="0" fillId="0" borderId="0" xfId="22" applyNumberFormat="1" applyFont="1" applyFill="1" applyBorder="1" applyAlignment="1">
      <alignment vertical="center"/>
      <protection/>
    </xf>
    <xf numFmtId="217" fontId="0" fillId="0" borderId="0" xfId="22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22" applyFont="1" applyFill="1" applyBorder="1" applyAlignment="1">
      <alignment vertical="center"/>
      <protection/>
    </xf>
    <xf numFmtId="0" fontId="0" fillId="0" borderId="11" xfId="22" applyFont="1" applyFill="1" applyBorder="1" applyAlignment="1">
      <alignment vertical="top"/>
      <protection/>
    </xf>
    <xf numFmtId="0" fontId="0" fillId="0" borderId="0" xfId="22" applyFont="1" applyFill="1" applyBorder="1" applyAlignment="1">
      <alignment horizontal="left"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 vertical="top"/>
      <protection/>
    </xf>
    <xf numFmtId="0" fontId="0" fillId="0" borderId="0" xfId="0" applyFont="1" applyFill="1" applyAlignment="1">
      <alignment horizontal="center" vertical="center"/>
    </xf>
    <xf numFmtId="0" fontId="0" fillId="0" borderId="0" xfId="22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215" fontId="0" fillId="0" borderId="12" xfId="22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vertical="center"/>
    </xf>
    <xf numFmtId="216" fontId="0" fillId="0" borderId="14" xfId="22" applyNumberFormat="1" applyFont="1" applyFill="1" applyBorder="1" applyAlignment="1" applyProtection="1">
      <alignment vertical="center"/>
      <protection/>
    </xf>
    <xf numFmtId="216" fontId="0" fillId="0" borderId="15" xfId="22" applyNumberFormat="1" applyFont="1" applyFill="1" applyBorder="1" applyAlignment="1" applyProtection="1">
      <alignment vertical="center"/>
      <protection/>
    </xf>
    <xf numFmtId="216" fontId="0" fillId="0" borderId="15" xfId="22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216" fontId="0" fillId="0" borderId="16" xfId="22" applyNumberFormat="1" applyFont="1" applyFill="1" applyBorder="1" applyAlignment="1" applyProtection="1">
      <alignment vertical="center"/>
      <protection/>
    </xf>
    <xf numFmtId="216" fontId="0" fillId="0" borderId="12" xfId="22" applyNumberFormat="1" applyFont="1" applyFill="1" applyBorder="1" applyAlignment="1" applyProtection="1">
      <alignment vertical="center"/>
      <protection/>
    </xf>
    <xf numFmtId="216" fontId="0" fillId="0" borderId="5" xfId="22" applyNumberFormat="1" applyFont="1" applyFill="1" applyBorder="1" applyAlignment="1" applyProtection="1">
      <alignment vertical="center"/>
      <protection/>
    </xf>
    <xf numFmtId="216" fontId="0" fillId="0" borderId="5" xfId="2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216" fontId="0" fillId="0" borderId="0" xfId="22" applyNumberFormat="1" applyFont="1" applyFill="1" applyAlignment="1" applyProtection="1">
      <alignment vertical="center"/>
      <protection/>
    </xf>
    <xf numFmtId="216" fontId="0" fillId="0" borderId="18" xfId="22" applyNumberFormat="1" applyFont="1" applyFill="1" applyBorder="1" applyAlignment="1" applyProtection="1">
      <alignment vertical="center"/>
      <protection/>
    </xf>
    <xf numFmtId="216" fontId="0" fillId="0" borderId="12" xfId="2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22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38" fontId="12" fillId="0" borderId="0" xfId="17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216" fontId="12" fillId="0" borderId="10" xfId="22" applyNumberFormat="1" applyFont="1" applyFill="1" applyBorder="1" applyAlignment="1" applyProtection="1">
      <alignment vertical="center"/>
      <protection/>
    </xf>
    <xf numFmtId="215" fontId="12" fillId="0" borderId="0" xfId="22" applyNumberFormat="1" applyFont="1" applyFill="1" applyBorder="1" applyAlignment="1">
      <alignment horizontal="right" vertical="center"/>
      <protection/>
    </xf>
    <xf numFmtId="216" fontId="12" fillId="0" borderId="0" xfId="22" applyNumberFormat="1" applyFont="1" applyFill="1" applyBorder="1" applyAlignment="1" applyProtection="1">
      <alignment vertical="center"/>
      <protection/>
    </xf>
    <xf numFmtId="216" fontId="12" fillId="0" borderId="0" xfId="17" applyNumberFormat="1" applyFont="1" applyFill="1" applyBorder="1" applyAlignment="1">
      <alignment vertical="center"/>
    </xf>
    <xf numFmtId="217" fontId="12" fillId="0" borderId="0" xfId="22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216" fontId="12" fillId="0" borderId="0" xfId="0" applyNumberFormat="1" applyFont="1" applyFill="1" applyBorder="1" applyAlignment="1" applyProtection="1">
      <alignment vertical="center"/>
      <protection/>
    </xf>
    <xf numFmtId="216" fontId="12" fillId="0" borderId="0" xfId="17" applyNumberFormat="1" applyFont="1" applyFill="1" applyAlignment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212" fontId="12" fillId="0" borderId="15" xfId="0" applyNumberFormat="1" applyFont="1" applyBorder="1" applyAlignment="1" applyProtection="1">
      <alignment vertical="center"/>
      <protection/>
    </xf>
    <xf numFmtId="216" fontId="12" fillId="0" borderId="0" xfId="0" applyNumberFormat="1" applyFont="1" applyFill="1" applyAlignment="1">
      <alignment vertical="center"/>
    </xf>
    <xf numFmtId="212" fontId="12" fillId="0" borderId="0" xfId="0" applyNumberFormat="1" applyFont="1" applyBorder="1" applyAlignment="1" applyProtection="1">
      <alignment vertical="center"/>
      <protection/>
    </xf>
    <xf numFmtId="0" fontId="12" fillId="0" borderId="0" xfId="22" applyNumberFormat="1" applyFont="1" applyFill="1" applyBorder="1" applyAlignment="1" applyProtection="1">
      <alignment horizontal="right" vertical="center"/>
      <protection/>
    </xf>
    <xf numFmtId="38" fontId="0" fillId="0" borderId="0" xfId="17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 quotePrefix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22" applyFont="1" applyFill="1" applyBorder="1" applyAlignment="1" applyProtection="1">
      <alignment horizontal="distributed" vertical="center"/>
      <protection/>
    </xf>
    <xf numFmtId="0" fontId="0" fillId="0" borderId="1" xfId="0" applyFont="1" applyBorder="1" applyAlignment="1">
      <alignment horizontal="distributed" vertical="center"/>
    </xf>
    <xf numFmtId="0" fontId="0" fillId="0" borderId="0" xfId="22" applyFont="1" applyFill="1" applyBorder="1" applyAlignment="1" applyProtection="1">
      <alignment horizontal="distributed" vertical="center"/>
      <protection/>
    </xf>
    <xf numFmtId="0" fontId="0" fillId="0" borderId="1" xfId="0" applyFont="1" applyBorder="1" applyAlignment="1">
      <alignment horizontal="distributed" vertical="center"/>
    </xf>
    <xf numFmtId="0" fontId="0" fillId="0" borderId="1" xfId="22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distributed" vertical="center" wrapText="1"/>
    </xf>
    <xf numFmtId="0" fontId="0" fillId="0" borderId="0" xfId="22" applyFont="1" applyFill="1" applyBorder="1" applyAlignment="1">
      <alignment horizontal="distributed" vertical="center"/>
      <protection/>
    </xf>
    <xf numFmtId="0" fontId="0" fillId="0" borderId="1" xfId="22" applyFont="1" applyFill="1" applyBorder="1" applyAlignment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7" fontId="0" fillId="0" borderId="22" xfId="0" applyNumberFormat="1" applyFont="1" applyFill="1" applyBorder="1" applyAlignment="1" applyProtection="1">
      <alignment horizontal="center" vertical="center" wrapText="1"/>
      <protection/>
    </xf>
    <xf numFmtId="37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216" fontId="0" fillId="0" borderId="0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" xfId="0" applyFont="1" applyFill="1" applyBorder="1" applyAlignment="1" applyProtection="1" quotePrefix="1">
      <alignment horizontal="center" vertical="center"/>
      <protection/>
    </xf>
    <xf numFmtId="216" fontId="0" fillId="0" borderId="0" xfId="23" applyNumberFormat="1" applyFont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216" fontId="12" fillId="0" borderId="0" xfId="23" applyNumberFormat="1" applyFont="1" applyAlignment="1" applyProtection="1">
      <alignment horizontal="right" vertical="center"/>
      <protection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" xfId="0" applyFont="1" applyFill="1" applyBorder="1" applyAlignment="1" applyProtection="1" quotePrefix="1">
      <alignment horizontal="center" vertical="center"/>
      <protection/>
    </xf>
    <xf numFmtId="216" fontId="0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 applyProtection="1" quotePrefix="1">
      <alignment horizontal="distributed" vertical="center"/>
      <protection/>
    </xf>
    <xf numFmtId="211" fontId="1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" xfId="0" applyFont="1" applyFill="1" applyBorder="1" applyAlignment="1" applyProtection="1">
      <alignment horizontal="left" vertical="center"/>
      <protection/>
    </xf>
    <xf numFmtId="216" fontId="12" fillId="0" borderId="0" xfId="17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211" fontId="0" fillId="0" borderId="0" xfId="22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distributed" vertical="center"/>
    </xf>
    <xf numFmtId="0" fontId="0" fillId="0" borderId="0" xfId="0" applyFont="1" applyFill="1" applyAlignment="1" applyProtection="1">
      <alignment horizontal="left" vertical="center"/>
      <protection/>
    </xf>
    <xf numFmtId="0" fontId="1" fillId="0" borderId="28" xfId="0" applyFont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216" fontId="0" fillId="0" borderId="12" xfId="22" applyNumberFormat="1" applyFont="1" applyFill="1" applyBorder="1" applyAlignment="1" applyProtection="1">
      <alignment horizontal="right" vertical="center"/>
      <protection/>
    </xf>
    <xf numFmtId="211" fontId="0" fillId="0" borderId="12" xfId="2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 applyProtection="1">
      <alignment horizontal="left" vertical="center"/>
      <protection/>
    </xf>
    <xf numFmtId="37" fontId="0" fillId="0" borderId="0" xfId="22" applyNumberFormat="1" applyFont="1" applyFill="1" applyBorder="1" applyAlignment="1" applyProtection="1">
      <alignment horizontal="right" vertical="center"/>
      <protection/>
    </xf>
    <xf numFmtId="37" fontId="12" fillId="0" borderId="0" xfId="22" applyNumberFormat="1" applyFont="1" applyFill="1" applyBorder="1" applyAlignment="1" applyProtection="1">
      <alignment horizontal="right" vertical="center"/>
      <protection/>
    </xf>
    <xf numFmtId="38" fontId="0" fillId="0" borderId="0" xfId="22" applyNumberFormat="1" applyFont="1" applyFill="1" applyBorder="1" applyAlignment="1" applyProtection="1">
      <alignment horizontal="right" vertical="center"/>
      <protection/>
    </xf>
    <xf numFmtId="38" fontId="11" fillId="0" borderId="0" xfId="17" applyFont="1" applyFill="1" applyAlignment="1">
      <alignment horizontal="right" vertical="center"/>
    </xf>
    <xf numFmtId="37" fontId="1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Border="1" applyAlignment="1" applyProtection="1">
      <alignment horizontal="right" vertical="center"/>
      <protection/>
    </xf>
    <xf numFmtId="38" fontId="12" fillId="0" borderId="0" xfId="17" applyFont="1" applyFill="1" applyAlignment="1">
      <alignment horizontal="right" vertical="center"/>
    </xf>
    <xf numFmtId="0" fontId="1" fillId="0" borderId="0" xfId="22" applyFont="1" applyFill="1" applyBorder="1" applyAlignment="1" applyProtection="1">
      <alignment horizontal="right" vertical="center"/>
      <protection/>
    </xf>
    <xf numFmtId="38" fontId="11" fillId="0" borderId="0" xfId="17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216" fontId="0" fillId="0" borderId="0" xfId="0" applyNumberFormat="1" applyFont="1" applyFill="1" applyAlignment="1" applyProtection="1">
      <alignment vertical="center"/>
      <protection/>
    </xf>
    <xf numFmtId="21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216" fontId="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211" fontId="12" fillId="0" borderId="0" xfId="17" applyNumberFormat="1" applyFont="1" applyAlignment="1" applyProtection="1">
      <alignment horizontal="right" vertical="center"/>
      <protection/>
    </xf>
    <xf numFmtId="216" fontId="12" fillId="0" borderId="0" xfId="0" applyNumberFormat="1" applyFont="1" applyFill="1" applyAlignment="1" applyProtection="1">
      <alignment vertical="center"/>
      <protection/>
    </xf>
    <xf numFmtId="216" fontId="12" fillId="0" borderId="0" xfId="22" applyNumberFormat="1" applyFont="1" applyFill="1" applyAlignment="1" applyProtection="1">
      <alignment vertical="center"/>
      <protection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216" fontId="1" fillId="0" borderId="0" xfId="0" applyNumberFormat="1" applyFont="1" applyFill="1" applyAlignment="1" applyProtection="1">
      <alignment vertical="center"/>
      <protection/>
    </xf>
    <xf numFmtId="216" fontId="1" fillId="0" borderId="0" xfId="0" applyNumberFormat="1" applyFont="1" applyFill="1" applyAlignment="1" applyProtection="1">
      <alignment horizontal="right" vertical="center"/>
      <protection/>
    </xf>
    <xf numFmtId="216" fontId="12" fillId="0" borderId="0" xfId="17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216" fontId="12" fillId="0" borderId="0" xfId="17" applyNumberFormat="1" applyFont="1" applyAlignment="1" applyProtection="1">
      <alignment horizontal="right" vertical="center"/>
      <protection/>
    </xf>
    <xf numFmtId="216" fontId="12" fillId="0" borderId="10" xfId="17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16" fontId="12" fillId="0" borderId="10" xfId="17" applyNumberFormat="1" applyFont="1" applyFill="1" applyBorder="1" applyAlignment="1" applyProtection="1">
      <alignment horizontal="right" vertical="center"/>
      <protection/>
    </xf>
    <xf numFmtId="216" fontId="12" fillId="0" borderId="0" xfId="17" applyNumberFormat="1" applyFont="1" applyAlignment="1" applyProtection="1">
      <alignment horizontal="right" vertical="center"/>
      <protection locked="0"/>
    </xf>
    <xf numFmtId="216" fontId="12" fillId="0" borderId="0" xfId="17" applyNumberFormat="1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216" fontId="12" fillId="0" borderId="0" xfId="17" applyNumberFormat="1" applyFont="1" applyFill="1" applyBorder="1" applyAlignment="1" applyProtection="1">
      <alignment vertical="center"/>
      <protection/>
    </xf>
    <xf numFmtId="216" fontId="12" fillId="0" borderId="0" xfId="17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left" vertical="center"/>
    </xf>
    <xf numFmtId="216" fontId="0" fillId="0" borderId="0" xfId="22" applyNumberFormat="1" applyFont="1" applyFill="1" applyBorder="1" applyAlignment="1">
      <alignment horizontal="center" vertical="center"/>
      <protection/>
    </xf>
    <xf numFmtId="216" fontId="12" fillId="0" borderId="0" xfId="17" applyNumberFormat="1" applyFont="1" applyBorder="1" applyAlignment="1" applyProtection="1">
      <alignment horizontal="right" vertical="center"/>
      <protection/>
    </xf>
    <xf numFmtId="211" fontId="12" fillId="0" borderId="0" xfId="17" applyNumberFormat="1" applyFont="1" applyBorder="1" applyAlignment="1" applyProtection="1">
      <alignment horizontal="right" vertical="center"/>
      <protection locked="0"/>
    </xf>
    <xf numFmtId="216" fontId="0" fillId="0" borderId="10" xfId="17" applyNumberFormat="1" applyFont="1" applyFill="1" applyBorder="1" applyAlignment="1" applyProtection="1">
      <alignment horizontal="right" vertical="center"/>
      <protection/>
    </xf>
    <xf numFmtId="216" fontId="0" fillId="0" borderId="0" xfId="17" applyNumberFormat="1" applyFont="1" applyFill="1" applyBorder="1" applyAlignment="1" applyProtection="1">
      <alignment horizontal="right" vertical="center"/>
      <protection/>
    </xf>
    <xf numFmtId="216" fontId="0" fillId="0" borderId="0" xfId="17" applyNumberFormat="1" applyFont="1" applyFill="1" applyBorder="1" applyAlignment="1">
      <alignment horizontal="right" vertical="center"/>
    </xf>
    <xf numFmtId="216" fontId="0" fillId="0" borderId="0" xfId="17" applyNumberFormat="1" applyFont="1" applyBorder="1" applyAlignment="1" applyProtection="1">
      <alignment horizontal="right" vertical="center"/>
      <protection/>
    </xf>
    <xf numFmtId="211" fontId="0" fillId="0" borderId="0" xfId="17" applyNumberFormat="1" applyFont="1" applyBorder="1" applyAlignment="1" applyProtection="1">
      <alignment horizontal="right" vertical="center"/>
      <protection locked="0"/>
    </xf>
    <xf numFmtId="216" fontId="0" fillId="0" borderId="0" xfId="17" applyNumberFormat="1" applyFont="1" applyBorder="1" applyAlignment="1" applyProtection="1">
      <alignment horizontal="right" vertical="center"/>
      <protection locked="0"/>
    </xf>
    <xf numFmtId="216" fontId="0" fillId="0" borderId="0" xfId="22" applyNumberFormat="1" applyFont="1" applyFill="1" applyAlignment="1" applyProtection="1">
      <alignment vertical="center"/>
      <protection/>
    </xf>
    <xf numFmtId="216" fontId="0" fillId="0" borderId="0" xfId="17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16" fontId="1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216" fontId="0" fillId="0" borderId="12" xfId="22" applyNumberFormat="1" applyFont="1" applyFill="1" applyBorder="1" applyAlignment="1" applyProtection="1">
      <alignment vertical="center"/>
      <protection/>
    </xf>
    <xf numFmtId="211" fontId="12" fillId="0" borderId="12" xfId="17" applyNumberFormat="1" applyFont="1" applyBorder="1" applyAlignment="1" applyProtection="1">
      <alignment horizontal="right" vertical="center"/>
      <protection/>
    </xf>
    <xf numFmtId="37" fontId="1" fillId="0" borderId="0" xfId="22" applyNumberFormat="1" applyFont="1" applyFill="1" applyBorder="1" applyAlignment="1" applyProtection="1">
      <alignment vertical="center"/>
      <protection/>
    </xf>
    <xf numFmtId="37" fontId="0" fillId="0" borderId="0" xfId="22" applyNumberFormat="1" applyFont="1" applyFill="1" applyAlignment="1" applyProtection="1">
      <alignment vertical="center"/>
      <protection/>
    </xf>
    <xf numFmtId="0" fontId="11" fillId="0" borderId="0" xfId="0" applyFont="1" applyBorder="1" applyAlignment="1">
      <alignment horizontal="distributed" vertical="center"/>
    </xf>
    <xf numFmtId="38" fontId="12" fillId="0" borderId="0" xfId="17" applyFont="1" applyFill="1" applyBorder="1" applyAlignment="1" applyProtection="1">
      <alignment vertical="center"/>
      <protection/>
    </xf>
    <xf numFmtId="38" fontId="12" fillId="0" borderId="0" xfId="17" applyFont="1" applyFill="1" applyAlignment="1" applyProtection="1">
      <alignment vertical="center"/>
      <protection/>
    </xf>
    <xf numFmtId="41" fontId="12" fillId="0" borderId="0" xfId="17" applyNumberFormat="1" applyFont="1" applyFill="1" applyBorder="1" applyAlignment="1" applyProtection="1">
      <alignment horizontal="right" vertical="center"/>
      <protection/>
    </xf>
    <xf numFmtId="216" fontId="0" fillId="0" borderId="16" xfId="17" applyNumberFormat="1" applyFont="1" applyFill="1" applyBorder="1" applyAlignment="1" applyProtection="1">
      <alignment horizontal="right" vertical="center"/>
      <protection/>
    </xf>
    <xf numFmtId="216" fontId="0" fillId="0" borderId="5" xfId="17" applyNumberFormat="1" applyFont="1" applyFill="1" applyBorder="1" applyAlignment="1">
      <alignment horizontal="right" vertical="center"/>
    </xf>
    <xf numFmtId="216" fontId="0" fillId="0" borderId="12" xfId="17" applyNumberFormat="1" applyFont="1" applyFill="1" applyBorder="1" applyAlignment="1">
      <alignment horizontal="right" vertical="center"/>
    </xf>
    <xf numFmtId="216" fontId="0" fillId="0" borderId="12" xfId="17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41" fontId="0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Alignment="1" applyProtection="1">
      <alignment horizontal="left" vertical="center"/>
      <protection/>
    </xf>
    <xf numFmtId="37" fontId="0" fillId="0" borderId="0" xfId="22" applyNumberFormat="1" applyFont="1" applyFill="1" applyBorder="1" applyAlignment="1" applyProtection="1">
      <alignment vertical="center"/>
      <protection/>
    </xf>
    <xf numFmtId="41" fontId="12" fillId="0" borderId="0" xfId="17" applyNumberFormat="1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41" fontId="12" fillId="0" borderId="0" xfId="17" applyNumberFormat="1" applyFont="1" applyFill="1" applyAlignment="1">
      <alignment horizontal="right" vertical="center"/>
    </xf>
    <xf numFmtId="38" fontId="0" fillId="0" borderId="0" xfId="17" applyFont="1" applyFill="1" applyBorder="1" applyAlignment="1" applyProtection="1">
      <alignment horizontal="right" vertical="center"/>
      <protection/>
    </xf>
    <xf numFmtId="41" fontId="0" fillId="0" borderId="0" xfId="17" applyNumberFormat="1" applyFont="1" applyFill="1" applyBorder="1" applyAlignment="1">
      <alignment horizontal="right" vertical="center"/>
    </xf>
    <xf numFmtId="41" fontId="0" fillId="0" borderId="0" xfId="17" applyNumberFormat="1" applyFont="1" applyFill="1" applyBorder="1" applyAlignment="1" applyProtection="1">
      <alignment horizontal="right" vertical="center"/>
      <protection/>
    </xf>
    <xf numFmtId="38" fontId="0" fillId="0" borderId="0" xfId="17" applyFont="1" applyFill="1" applyBorder="1" applyAlignment="1">
      <alignment horizontal="right" vertical="center"/>
    </xf>
    <xf numFmtId="41" fontId="0" fillId="0" borderId="0" xfId="17" applyNumberFormat="1" applyFont="1" applyFill="1" applyAlignment="1">
      <alignment horizontal="right" vertical="center"/>
    </xf>
    <xf numFmtId="0" fontId="0" fillId="0" borderId="0" xfId="22" applyFont="1" applyFill="1" applyBorder="1" applyAlignment="1">
      <alignment horizontal="center" vertical="center"/>
      <protection/>
    </xf>
    <xf numFmtId="38" fontId="1" fillId="0" borderId="0" xfId="17" applyFont="1" applyFill="1" applyAlignment="1">
      <alignment horizontal="right" vertical="center"/>
    </xf>
    <xf numFmtId="38" fontId="1" fillId="0" borderId="0" xfId="17" applyFont="1" applyFill="1" applyBorder="1" applyAlignment="1" applyProtection="1">
      <alignment horizontal="right" vertical="center"/>
      <protection/>
    </xf>
    <xf numFmtId="38" fontId="1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0" fontId="0" fillId="0" borderId="0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0" fontId="1" fillId="0" borderId="0" xfId="22" applyFont="1" applyFill="1" applyAlignment="1">
      <alignment horizontal="right" vertical="center"/>
      <protection/>
    </xf>
    <xf numFmtId="0" fontId="0" fillId="0" borderId="0" xfId="22" applyFont="1" applyFill="1" applyBorder="1" applyAlignment="1">
      <alignment vertical="center"/>
      <protection/>
    </xf>
    <xf numFmtId="37" fontId="1" fillId="0" borderId="0" xfId="22" applyNumberFormat="1" applyFont="1" applyFill="1" applyAlignment="1" applyProtection="1">
      <alignment vertical="center"/>
      <protection/>
    </xf>
    <xf numFmtId="0" fontId="1" fillId="0" borderId="0" xfId="22" applyFont="1" applyFill="1" applyBorder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1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0" fillId="0" borderId="0" xfId="0" applyFont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10" xfId="0" applyNumberFormat="1" applyFont="1" applyFill="1" applyBorder="1" applyAlignment="1" applyProtection="1">
      <alignment horizontal="right" vertical="center"/>
      <protection/>
    </xf>
    <xf numFmtId="184" fontId="12" fillId="0" borderId="0" xfId="0" applyNumberFormat="1" applyFont="1" applyFill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7" fontId="1" fillId="0" borderId="0" xfId="0" applyNumberFormat="1" applyFont="1" applyFill="1" applyAlignment="1" applyProtection="1">
      <alignment horizontal="right" vertical="center"/>
      <protection/>
    </xf>
    <xf numFmtId="184" fontId="1" fillId="0" borderId="0" xfId="0" applyNumberFormat="1" applyFont="1" applyFill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216" fontId="12" fillId="0" borderId="10" xfId="0" applyNumberFormat="1" applyFont="1" applyFill="1" applyBorder="1" applyAlignment="1" applyProtection="1">
      <alignment horizontal="right" vertical="center"/>
      <protection/>
    </xf>
    <xf numFmtId="38" fontId="12" fillId="0" borderId="0" xfId="17" applyFont="1" applyFill="1" applyBorder="1" applyAlignment="1">
      <alignment horizontal="distributed" vertical="center"/>
    </xf>
    <xf numFmtId="38" fontId="12" fillId="0" borderId="1" xfId="17" applyFont="1" applyFill="1" applyBorder="1" applyAlignment="1">
      <alignment horizontal="distributed" vertical="center"/>
    </xf>
    <xf numFmtId="182" fontId="12" fillId="0" borderId="10" xfId="0" applyNumberFormat="1" applyFont="1" applyBorder="1" applyAlignment="1" applyProtection="1">
      <alignment vertical="center"/>
      <protection locked="0"/>
    </xf>
    <xf numFmtId="211" fontId="12" fillId="0" borderId="0" xfId="0" applyNumberFormat="1" applyFont="1" applyBorder="1" applyAlignment="1" applyProtection="1">
      <alignment horizontal="right" vertical="center"/>
      <protection locked="0"/>
    </xf>
    <xf numFmtId="212" fontId="12" fillId="0" borderId="0" xfId="0" applyNumberFormat="1" applyFont="1" applyBorder="1" applyAlignment="1" applyProtection="1">
      <alignment vertical="center"/>
      <protection locked="0"/>
    </xf>
    <xf numFmtId="212" fontId="18" fillId="0" borderId="0" xfId="0" applyNumberFormat="1" applyFont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1" fontId="12" fillId="0" borderId="10" xfId="0" applyNumberFormat="1" applyFont="1" applyFill="1" applyBorder="1" applyAlignment="1" applyProtection="1">
      <alignment horizontal="right" vertical="center"/>
      <protection/>
    </xf>
    <xf numFmtId="1" fontId="12" fillId="0" borderId="0" xfId="0" applyNumberFormat="1" applyFont="1" applyFill="1" applyBorder="1" applyAlignment="1" applyProtection="1">
      <alignment horizontal="right" vertical="center"/>
      <protection/>
    </xf>
    <xf numFmtId="216" fontId="1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Border="1" applyAlignment="1">
      <alignment vertical="center"/>
    </xf>
    <xf numFmtId="183" fontId="12" fillId="0" borderId="0" xfId="17" applyNumberFormat="1" applyFont="1" applyFill="1" applyAlignment="1" quotePrefix="1">
      <alignment horizontal="right" vertical="center"/>
    </xf>
    <xf numFmtId="1" fontId="12" fillId="0" borderId="10" xfId="22" applyNumberFormat="1" applyFont="1" applyFill="1" applyBorder="1" applyAlignment="1" applyProtection="1">
      <alignment horizontal="right" vertical="center"/>
      <protection/>
    </xf>
    <xf numFmtId="1" fontId="12" fillId="0" borderId="0" xfId="22" applyNumberFormat="1" applyFont="1" applyFill="1" applyAlignment="1" applyProtection="1">
      <alignment horizontal="right" vertical="center"/>
      <protection/>
    </xf>
    <xf numFmtId="1" fontId="12" fillId="0" borderId="0" xfId="17" applyNumberFormat="1" applyFont="1" applyFill="1" applyAlignment="1">
      <alignment horizontal="right" vertical="center"/>
    </xf>
    <xf numFmtId="1" fontId="12" fillId="0" borderId="0" xfId="22" applyNumberFormat="1" applyFont="1" applyFill="1" applyBorder="1" applyAlignment="1" applyProtection="1">
      <alignment horizontal="right" vertical="center"/>
      <protection/>
    </xf>
    <xf numFmtId="1" fontId="1" fillId="0" borderId="10" xfId="22" applyNumberFormat="1" applyFont="1" applyFill="1" applyBorder="1" applyAlignment="1" applyProtection="1">
      <alignment horizontal="right" vertical="center"/>
      <protection/>
    </xf>
    <xf numFmtId="1" fontId="1" fillId="0" borderId="0" xfId="22" applyNumberFormat="1" applyFont="1" applyFill="1" applyAlignment="1" applyProtection="1">
      <alignment horizontal="right" vertical="center"/>
      <protection/>
    </xf>
    <xf numFmtId="1" fontId="12" fillId="0" borderId="0" xfId="17" applyNumberFormat="1" applyFont="1" applyFill="1" applyBorder="1" applyAlignment="1">
      <alignment horizontal="right" vertical="center"/>
    </xf>
    <xf numFmtId="1" fontId="1" fillId="0" borderId="0" xfId="22" applyNumberFormat="1" applyFont="1" applyFill="1" applyBorder="1" applyAlignment="1" applyProtection="1">
      <alignment horizontal="right" vertical="center"/>
      <protection/>
    </xf>
    <xf numFmtId="1" fontId="12" fillId="0" borderId="10" xfId="22" applyNumberFormat="1" applyFont="1" applyFill="1" applyBorder="1" applyAlignment="1">
      <alignment horizontal="right" vertical="center"/>
      <protection/>
    </xf>
    <xf numFmtId="1" fontId="12" fillId="0" borderId="0" xfId="22" applyNumberFormat="1" applyFont="1" applyFill="1" applyAlignment="1">
      <alignment horizontal="right" vertical="center"/>
      <protection/>
    </xf>
    <xf numFmtId="1" fontId="12" fillId="0" borderId="0" xfId="22" applyNumberFormat="1" applyFont="1" applyFill="1" applyBorder="1" applyAlignment="1">
      <alignment horizontal="right" vertical="center"/>
      <protection/>
    </xf>
    <xf numFmtId="211" fontId="19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1" fontId="0" fillId="0" borderId="10" xfId="22" applyNumberFormat="1" applyFont="1" applyFill="1" applyBorder="1" applyAlignment="1" applyProtection="1">
      <alignment horizontal="right" vertical="center"/>
      <protection/>
    </xf>
    <xf numFmtId="1" fontId="0" fillId="0" borderId="0" xfId="22" applyNumberFormat="1" applyFont="1" applyFill="1" applyAlignment="1" applyProtection="1">
      <alignment horizontal="right" vertical="center"/>
      <protection/>
    </xf>
    <xf numFmtId="1" fontId="0" fillId="0" borderId="0" xfId="22" applyNumberFormat="1" applyFont="1" applyFill="1" applyAlignment="1">
      <alignment horizontal="right" vertical="center"/>
      <protection/>
    </xf>
    <xf numFmtId="1" fontId="0" fillId="0" borderId="0" xfId="22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1" fontId="11" fillId="0" borderId="0" xfId="17" applyNumberFormat="1" applyFont="1" applyFill="1" applyBorder="1" applyAlignment="1">
      <alignment horizontal="right" vertical="center"/>
    </xf>
    <xf numFmtId="1" fontId="0" fillId="0" borderId="0" xfId="17" applyNumberFormat="1" applyFont="1" applyFill="1" applyBorder="1" applyAlignment="1">
      <alignment horizontal="right" vertical="center"/>
    </xf>
    <xf numFmtId="1" fontId="11" fillId="0" borderId="0" xfId="22" applyNumberFormat="1" applyFont="1" applyFill="1" applyBorder="1" applyAlignment="1" applyProtection="1">
      <alignment horizontal="right" vertical="center"/>
      <protection/>
    </xf>
    <xf numFmtId="0" fontId="20" fillId="0" borderId="1" xfId="0" applyFont="1" applyFill="1" applyBorder="1" applyAlignment="1">
      <alignment horizontal="distributed" vertical="center"/>
    </xf>
    <xf numFmtId="1" fontId="0" fillId="0" borderId="18" xfId="22" applyNumberFormat="1" applyFont="1" applyFill="1" applyBorder="1" applyAlignment="1" applyProtection="1">
      <alignment horizontal="right" vertical="center"/>
      <protection/>
    </xf>
    <xf numFmtId="1" fontId="0" fillId="0" borderId="12" xfId="22" applyNumberFormat="1" applyFont="1" applyFill="1" applyBorder="1" applyAlignment="1" applyProtection="1">
      <alignment horizontal="right" vertical="center"/>
      <protection/>
    </xf>
    <xf numFmtId="1" fontId="0" fillId="0" borderId="12" xfId="17" applyNumberFormat="1" applyFont="1" applyFill="1" applyBorder="1" applyAlignment="1">
      <alignment horizontal="right" vertical="center"/>
    </xf>
    <xf numFmtId="216" fontId="0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12" xfId="22" applyNumberFormat="1" applyFont="1" applyFill="1" applyBorder="1" applyAlignment="1">
      <alignment horizontal="right" vertical="center"/>
      <protection/>
    </xf>
    <xf numFmtId="37" fontId="0" fillId="0" borderId="0" xfId="22" applyNumberFormat="1" applyFont="1" applyFill="1" applyAlignment="1" applyProtection="1">
      <alignment horizontal="right" vertical="center"/>
      <protection/>
    </xf>
    <xf numFmtId="183" fontId="12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3" fontId="0" fillId="0" borderId="0" xfId="0" applyNumberFormat="1" applyFont="1" applyFill="1" applyAlignment="1">
      <alignment vertical="center"/>
    </xf>
    <xf numFmtId="37" fontId="1" fillId="0" borderId="0" xfId="22" applyNumberFormat="1" applyFont="1" applyFill="1" applyAlignment="1" applyProtection="1">
      <alignment horizontal="right" vertical="center"/>
      <protection/>
    </xf>
    <xf numFmtId="183" fontId="0" fillId="0" borderId="0" xfId="17" applyNumberFormat="1" applyFont="1" applyFill="1" applyAlignment="1">
      <alignment horizontal="right" vertical="center"/>
    </xf>
    <xf numFmtId="211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38" fontId="0" fillId="0" borderId="16" xfId="17" applyFont="1" applyFill="1" applyBorder="1" applyAlignment="1">
      <alignment horizontal="right" vertical="center"/>
    </xf>
    <xf numFmtId="183" fontId="0" fillId="0" borderId="5" xfId="17" applyNumberFormat="1" applyFont="1" applyFill="1" applyBorder="1" applyAlignment="1">
      <alignment horizontal="right" vertical="center"/>
    </xf>
    <xf numFmtId="37" fontId="0" fillId="0" borderId="5" xfId="0" applyNumberFormat="1" applyFont="1" applyFill="1" applyBorder="1" applyAlignment="1" applyProtection="1">
      <alignment horizontal="right" vertical="center"/>
      <protection/>
    </xf>
    <xf numFmtId="38" fontId="0" fillId="0" borderId="5" xfId="17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2" fillId="0" borderId="0" xfId="22" applyFont="1" applyFill="1" applyBorder="1" applyAlignment="1">
      <alignment horizontal="right" vertical="center"/>
      <protection/>
    </xf>
    <xf numFmtId="183" fontId="11" fillId="0" borderId="0" xfId="17" applyNumberFormat="1" applyFont="1" applyFill="1" applyAlignment="1">
      <alignment horizontal="right" vertical="center"/>
    </xf>
    <xf numFmtId="183" fontId="0" fillId="0" borderId="0" xfId="17" applyNumberFormat="1" applyFont="1" applyFill="1" applyBorder="1" applyAlignment="1">
      <alignment horizontal="right" vertical="center"/>
    </xf>
    <xf numFmtId="183" fontId="12" fillId="0" borderId="0" xfId="17" applyNumberFormat="1" applyFont="1" applyFill="1" applyAlignment="1">
      <alignment horizontal="right" vertical="center"/>
    </xf>
    <xf numFmtId="183" fontId="1" fillId="0" borderId="0" xfId="17" applyNumberFormat="1" applyFont="1" applyFill="1" applyAlignment="1" quotePrefix="1">
      <alignment horizontal="right" vertical="center"/>
    </xf>
    <xf numFmtId="183" fontId="0" fillId="0" borderId="0" xfId="17" applyNumberFormat="1" applyFont="1" applyFill="1" applyAlignment="1" quotePrefix="1">
      <alignment horizontal="right" vertical="center"/>
    </xf>
    <xf numFmtId="38" fontId="0" fillId="0" borderId="0" xfId="17" applyFont="1" applyFill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ont="1" applyFill="1" applyAlignment="1">
      <alignment vertical="center"/>
    </xf>
    <xf numFmtId="0" fontId="16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7" fontId="12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212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182" fontId="12" fillId="0" borderId="0" xfId="0" applyNumberFormat="1" applyFont="1" applyFill="1" applyAlignment="1" applyProtection="1">
      <alignment horizontal="right" vertical="center"/>
      <protection/>
    </xf>
    <xf numFmtId="182" fontId="1" fillId="0" borderId="0" xfId="0" applyNumberFormat="1" applyFont="1" applyFill="1" applyAlignment="1">
      <alignment horizontal="right" vertical="center"/>
    </xf>
    <xf numFmtId="212" fontId="11" fillId="0" borderId="0" xfId="0" applyNumberFormat="1" applyFont="1" applyFill="1" applyAlignment="1" applyProtection="1">
      <alignment horizontal="right" vertical="center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212" fontId="0" fillId="0" borderId="0" xfId="0" applyNumberFormat="1" applyFont="1" applyFill="1" applyAlignment="1" applyProtection="1">
      <alignment horizontal="right" vertical="center"/>
      <protection/>
    </xf>
    <xf numFmtId="0" fontId="16" fillId="0" borderId="1" xfId="0" applyFont="1" applyFill="1" applyBorder="1" applyAlignment="1">
      <alignment vertical="center"/>
    </xf>
    <xf numFmtId="0" fontId="12" fillId="0" borderId="5" xfId="0" applyFont="1" applyFill="1" applyBorder="1" applyAlignment="1" applyProtection="1">
      <alignment horizontal="left" vertical="center"/>
      <protection/>
    </xf>
    <xf numFmtId="0" fontId="12" fillId="0" borderId="5" xfId="0" applyFont="1" applyFill="1" applyBorder="1" applyAlignment="1" applyProtection="1">
      <alignment horizontal="distributed" vertical="center"/>
      <protection/>
    </xf>
    <xf numFmtId="0" fontId="12" fillId="0" borderId="6" xfId="0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12" fillId="0" borderId="11" xfId="0" applyNumberFormat="1" applyFont="1" applyFill="1" applyBorder="1" applyAlignment="1" applyProtection="1">
      <alignment horizontal="right" vertical="center"/>
      <protection/>
    </xf>
    <xf numFmtId="37" fontId="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6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12" fillId="0" borderId="7" xfId="0" applyFont="1" applyFill="1" applyBorder="1" applyAlignment="1" applyProtection="1">
      <alignment horizontal="center" vertical="center"/>
      <protection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Fill="1" applyAlignment="1" applyProtection="1">
      <alignment vertical="center"/>
      <protection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12" fillId="0" borderId="7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211" fontId="1" fillId="0" borderId="0" xfId="0" applyNumberFormat="1" applyFont="1" applyFill="1" applyAlignment="1">
      <alignment horizontal="right" vertical="center"/>
    </xf>
    <xf numFmtId="211" fontId="0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Alignment="1">
      <alignment horizontal="right" vertical="center"/>
    </xf>
    <xf numFmtId="211" fontId="0" fillId="0" borderId="0" xfId="0" applyNumberFormat="1" applyFont="1" applyFill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211" fontId="1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17" applyFont="1" applyFill="1" applyAlignment="1" applyProtection="1">
      <alignment horizontal="right" vertical="center"/>
      <protection/>
    </xf>
    <xf numFmtId="0" fontId="0" fillId="0" borderId="5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211" fontId="0" fillId="0" borderId="16" xfId="0" applyNumberFormat="1" applyFont="1" applyFill="1" applyBorder="1" applyAlignment="1">
      <alignment vertical="center"/>
    </xf>
    <xf numFmtId="211" fontId="0" fillId="0" borderId="5" xfId="0" applyNumberFormat="1" applyFont="1" applyFill="1" applyBorder="1" applyAlignment="1">
      <alignment vertical="center"/>
    </xf>
    <xf numFmtId="38" fontId="0" fillId="0" borderId="0" xfId="17" applyFont="1" applyFill="1" applyAlignment="1" applyProtection="1">
      <alignment vertical="center"/>
      <protection/>
    </xf>
    <xf numFmtId="211" fontId="12" fillId="0" borderId="0" xfId="0" applyNumberFormat="1" applyFont="1" applyFill="1" applyBorder="1" applyAlignment="1">
      <alignment vertical="center"/>
    </xf>
    <xf numFmtId="38" fontId="0" fillId="0" borderId="10" xfId="17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vertical="center"/>
    </xf>
    <xf numFmtId="212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38" fontId="0" fillId="0" borderId="16" xfId="17" applyFont="1" applyFill="1" applyBorder="1" applyAlignment="1" applyProtection="1">
      <alignment horizontal="right" vertical="center"/>
      <protection/>
    </xf>
    <xf numFmtId="38" fontId="0" fillId="0" borderId="5" xfId="17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211" fontId="0" fillId="0" borderId="16" xfId="0" applyNumberFormat="1" applyFont="1" applyFill="1" applyBorder="1" applyAlignment="1" applyProtection="1">
      <alignment horizontal="right" vertical="center"/>
      <protection/>
    </xf>
    <xf numFmtId="211" fontId="0" fillId="0" borderId="5" xfId="0" applyNumberFormat="1" applyFont="1" applyFill="1" applyBorder="1" applyAlignment="1" applyProtection="1">
      <alignment horizontal="right" vertical="center"/>
      <protection/>
    </xf>
    <xf numFmtId="38" fontId="8" fillId="0" borderId="0" xfId="17" applyFont="1" applyFill="1" applyAlignment="1">
      <alignment vertical="top"/>
    </xf>
    <xf numFmtId="38" fontId="0" fillId="0" borderId="0" xfId="17" applyFont="1" applyFill="1" applyAlignment="1">
      <alignment vertical="top"/>
    </xf>
    <xf numFmtId="38" fontId="8" fillId="0" borderId="0" xfId="17" applyFont="1" applyFill="1" applyAlignment="1">
      <alignment horizontal="right" vertical="top"/>
    </xf>
    <xf numFmtId="38" fontId="14" fillId="0" borderId="0" xfId="17" applyFont="1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 applyProtection="1">
      <alignment horizontal="left" vertical="center"/>
      <protection/>
    </xf>
    <xf numFmtId="38" fontId="0" fillId="0" borderId="0" xfId="17" applyFont="1" applyFill="1" applyAlignment="1" applyProtection="1">
      <alignment horizontal="left" vertical="center"/>
      <protection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 applyProtection="1">
      <alignment horizontal="centerContinuous" vertical="center"/>
      <protection/>
    </xf>
    <xf numFmtId="38" fontId="0" fillId="0" borderId="0" xfId="17" applyFont="1" applyFill="1" applyBorder="1" applyAlignment="1" applyProtection="1">
      <alignment vertical="center" textRotation="255"/>
      <protection/>
    </xf>
    <xf numFmtId="38" fontId="0" fillId="0" borderId="0" xfId="17" applyFont="1" applyFill="1" applyAlignment="1" applyProtection="1" quotePrefix="1">
      <alignment horizontal="right" vertical="center"/>
      <protection/>
    </xf>
    <xf numFmtId="38" fontId="0" fillId="0" borderId="2" xfId="17" applyFont="1" applyFill="1" applyBorder="1" applyAlignment="1" applyProtection="1">
      <alignment horizontal="center" vertical="center" wrapText="1"/>
      <protection/>
    </xf>
    <xf numFmtId="38" fontId="0" fillId="0" borderId="23" xfId="17" applyFont="1" applyFill="1" applyBorder="1" applyAlignment="1" applyProtection="1">
      <alignment horizontal="center" vertical="center" wrapText="1"/>
      <protection/>
    </xf>
    <xf numFmtId="38" fontId="0" fillId="0" borderId="22" xfId="17" applyFont="1" applyFill="1" applyBorder="1" applyAlignment="1" applyProtection="1">
      <alignment horizontal="center" vertical="center"/>
      <protection/>
    </xf>
    <xf numFmtId="38" fontId="0" fillId="0" borderId="2" xfId="17" applyFont="1" applyFill="1" applyBorder="1" applyAlignment="1" applyProtection="1">
      <alignment horizontal="center" vertical="center"/>
      <protection/>
    </xf>
    <xf numFmtId="38" fontId="0" fillId="0" borderId="23" xfId="17" applyFont="1" applyFill="1" applyBorder="1" applyAlignment="1" applyProtection="1">
      <alignment horizontal="center" vertical="center"/>
      <protection/>
    </xf>
    <xf numFmtId="38" fontId="0" fillId="0" borderId="25" xfId="17" applyFont="1" applyFill="1" applyBorder="1" applyAlignment="1" applyProtection="1">
      <alignment horizontal="center" vertical="center"/>
      <protection/>
    </xf>
    <xf numFmtId="38" fontId="0" fillId="0" borderId="3" xfId="17" applyFont="1" applyFill="1" applyBorder="1" applyAlignment="1" applyProtection="1">
      <alignment horizontal="center" vertical="center"/>
      <protection/>
    </xf>
    <xf numFmtId="38" fontId="0" fillId="0" borderId="4" xfId="17" applyFont="1" applyFill="1" applyBorder="1" applyAlignment="1" applyProtection="1">
      <alignment horizontal="center" vertical="center"/>
      <protection/>
    </xf>
    <xf numFmtId="38" fontId="0" fillId="0" borderId="25" xfId="17" applyFont="1" applyFill="1" applyBorder="1" applyAlignment="1" applyProtection="1">
      <alignment horizontal="center" vertical="center"/>
      <protection/>
    </xf>
    <xf numFmtId="38" fontId="0" fillId="0" borderId="3" xfId="17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38" fontId="0" fillId="0" borderId="0" xfId="17" applyFont="1" applyFill="1" applyBorder="1" applyAlignment="1">
      <alignment vertical="center"/>
    </xf>
    <xf numFmtId="38" fontId="0" fillId="0" borderId="16" xfId="17" applyFont="1" applyFill="1" applyBorder="1" applyAlignment="1" applyProtection="1">
      <alignment horizontal="center" vertical="center"/>
      <protection/>
    </xf>
    <xf numFmtId="38" fontId="0" fillId="0" borderId="5" xfId="17" applyFont="1" applyFill="1" applyBorder="1" applyAlignment="1" applyProtection="1">
      <alignment horizontal="center" vertical="center"/>
      <protection/>
    </xf>
    <xf numFmtId="38" fontId="0" fillId="0" borderId="6" xfId="17" applyFont="1" applyFill="1" applyBorder="1" applyAlignment="1" applyProtection="1">
      <alignment horizontal="center" vertical="center"/>
      <protection/>
    </xf>
    <xf numFmtId="38" fontId="0" fillId="0" borderId="16" xfId="17" applyFont="1" applyFill="1" applyBorder="1" applyAlignment="1" applyProtection="1">
      <alignment horizontal="center" vertical="center"/>
      <protection/>
    </xf>
    <xf numFmtId="38" fontId="0" fillId="0" borderId="7" xfId="17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8" fontId="0" fillId="0" borderId="27" xfId="17" applyFont="1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 applyProtection="1">
      <alignment vertical="center"/>
      <protection/>
    </xf>
    <xf numFmtId="38" fontId="0" fillId="0" borderId="10" xfId="17" applyFont="1" applyFill="1" applyBorder="1" applyAlignment="1">
      <alignment vertical="center"/>
    </xf>
    <xf numFmtId="38" fontId="0" fillId="0" borderId="1" xfId="17" applyFont="1" applyFill="1" applyBorder="1" applyAlignment="1" applyProtection="1">
      <alignment horizontal="center" vertical="center"/>
      <protection/>
    </xf>
    <xf numFmtId="38" fontId="0" fillId="0" borderId="8" xfId="17" applyFont="1" applyFill="1" applyBorder="1" applyAlignment="1" applyProtection="1">
      <alignment horizontal="center" vertical="center"/>
      <protection/>
    </xf>
    <xf numFmtId="38" fontId="11" fillId="0" borderId="0" xfId="17" applyFont="1" applyFill="1" applyBorder="1" applyAlignment="1">
      <alignment vertical="center"/>
    </xf>
    <xf numFmtId="38" fontId="11" fillId="0" borderId="0" xfId="17" applyFont="1" applyFill="1" applyBorder="1" applyAlignment="1" applyProtection="1">
      <alignment vertical="center"/>
      <protection/>
    </xf>
    <xf numFmtId="38" fontId="0" fillId="0" borderId="6" xfId="17" applyFont="1" applyFill="1" applyBorder="1" applyAlignment="1" applyProtection="1">
      <alignment horizontal="center" vertical="center"/>
      <protection/>
    </xf>
    <xf numFmtId="38" fontId="0" fillId="0" borderId="5" xfId="17" applyFont="1" applyFill="1" applyBorder="1" applyAlignment="1" applyProtection="1">
      <alignment horizontal="center" vertical="center"/>
      <protection/>
    </xf>
    <xf numFmtId="38" fontId="12" fillId="0" borderId="15" xfId="17" applyFont="1" applyFill="1" applyBorder="1" applyAlignment="1" applyProtection="1">
      <alignment horizontal="distributed" vertical="center"/>
      <protection/>
    </xf>
    <xf numFmtId="0" fontId="12" fillId="0" borderId="15" xfId="0" applyFont="1" applyFill="1" applyBorder="1" applyAlignment="1">
      <alignment horizontal="distributed" vertical="center"/>
    </xf>
    <xf numFmtId="38" fontId="12" fillId="0" borderId="15" xfId="17" applyFont="1" applyFill="1" applyBorder="1" applyAlignment="1" applyProtection="1">
      <alignment horizontal="right" vertical="center"/>
      <protection/>
    </xf>
    <xf numFmtId="38" fontId="0" fillId="0" borderId="1" xfId="17" applyFont="1" applyFill="1" applyBorder="1" applyAlignment="1" applyProtection="1">
      <alignment horizontal="left" vertical="center"/>
      <protection/>
    </xf>
    <xf numFmtId="38" fontId="12" fillId="0" borderId="10" xfId="17" applyFont="1" applyFill="1" applyBorder="1" applyAlignment="1">
      <alignment vertical="center"/>
    </xf>
    <xf numFmtId="38" fontId="12" fillId="0" borderId="0" xfId="17" applyFont="1" applyFill="1" applyAlignment="1">
      <alignment vertical="center"/>
    </xf>
    <xf numFmtId="38" fontId="12" fillId="0" borderId="0" xfId="17" applyFont="1" applyFill="1" applyBorder="1" applyAlignment="1">
      <alignment vertical="center"/>
    </xf>
    <xf numFmtId="38" fontId="0" fillId="0" borderId="1" xfId="17" applyFont="1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 applyProtection="1">
      <alignment horizontal="center" vertical="center"/>
      <protection/>
    </xf>
    <xf numFmtId="38" fontId="0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 applyProtection="1">
      <alignment horizontal="distributed" vertical="center"/>
      <protection/>
    </xf>
    <xf numFmtId="38" fontId="0" fillId="0" borderId="1" xfId="17" applyFont="1" applyFill="1" applyBorder="1" applyAlignment="1" applyProtection="1">
      <alignment horizontal="distributed" vertical="center"/>
      <protection/>
    </xf>
    <xf numFmtId="211" fontId="0" fillId="0" borderId="0" xfId="17" applyNumberFormat="1" applyFont="1" applyFill="1" applyAlignment="1">
      <alignment horizontal="right" vertical="center"/>
    </xf>
    <xf numFmtId="38" fontId="0" fillId="0" borderId="1" xfId="17" applyFont="1" applyFill="1" applyBorder="1" applyAlignment="1" applyProtection="1">
      <alignment horizontal="distributed" vertical="top"/>
      <protection/>
    </xf>
    <xf numFmtId="38" fontId="0" fillId="0" borderId="0" xfId="17" applyFont="1" applyFill="1" applyBorder="1" applyAlignment="1" applyProtection="1">
      <alignment horizontal="distributed" vertical="top"/>
      <protection/>
    </xf>
    <xf numFmtId="38" fontId="0" fillId="0" borderId="5" xfId="17" applyFont="1" applyFill="1" applyBorder="1" applyAlignment="1" applyProtection="1">
      <alignment horizontal="distributed" vertical="center"/>
      <protection/>
    </xf>
    <xf numFmtId="38" fontId="0" fillId="0" borderId="6" xfId="17" applyFont="1" applyFill="1" applyBorder="1" applyAlignment="1" applyProtection="1">
      <alignment horizontal="distributed" vertical="center"/>
      <protection/>
    </xf>
    <xf numFmtId="38" fontId="0" fillId="0" borderId="16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0" fillId="0" borderId="12" xfId="17" applyFont="1" applyFill="1" applyBorder="1" applyAlignment="1" applyProtection="1">
      <alignment horizontal="right" vertical="center"/>
      <protection/>
    </xf>
    <xf numFmtId="38" fontId="0" fillId="0" borderId="12" xfId="17" applyFont="1" applyFill="1" applyBorder="1" applyAlignment="1">
      <alignment vertical="center"/>
    </xf>
    <xf numFmtId="38" fontId="0" fillId="0" borderId="12" xfId="17" applyFont="1" applyFill="1" applyBorder="1" applyAlignment="1" applyProtection="1">
      <alignment vertical="center"/>
      <protection/>
    </xf>
    <xf numFmtId="38" fontId="0" fillId="0" borderId="12" xfId="17" applyFont="1" applyFill="1" applyBorder="1" applyAlignment="1">
      <alignment horizontal="right" vertical="center"/>
    </xf>
    <xf numFmtId="38" fontId="0" fillId="0" borderId="1" xfId="17" applyFont="1" applyFill="1" applyBorder="1" applyAlignment="1" applyProtection="1">
      <alignment horizontal="distributed" vertical="center"/>
      <protection/>
    </xf>
    <xf numFmtId="38" fontId="0" fillId="0" borderId="0" xfId="17" applyFont="1" applyFill="1" applyBorder="1" applyAlignment="1" applyProtection="1">
      <alignment horizontal="distributed" vertical="center"/>
      <protection/>
    </xf>
    <xf numFmtId="38" fontId="0" fillId="0" borderId="36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Alignment="1">
      <alignment horizontal="center" vertical="distributed" textRotation="255"/>
    </xf>
    <xf numFmtId="38" fontId="10" fillId="0" borderId="0" xfId="17" applyFont="1" applyFill="1" applyBorder="1" applyAlignment="1" applyProtection="1">
      <alignment horizontal="center" vertical="center"/>
      <protection/>
    </xf>
    <xf numFmtId="38" fontId="0" fillId="0" borderId="1" xfId="17" applyFont="1" applyFill="1" applyBorder="1" applyAlignment="1" applyProtection="1">
      <alignment vertical="top" shrinkToFit="1"/>
      <protection/>
    </xf>
    <xf numFmtId="38" fontId="0" fillId="0" borderId="0" xfId="17" applyFont="1" applyFill="1" applyAlignment="1" applyProtection="1">
      <alignment horizontal="center" vertical="center"/>
      <protection/>
    </xf>
    <xf numFmtId="38" fontId="0" fillId="0" borderId="9" xfId="17" applyFont="1" applyFill="1" applyBorder="1" applyAlignment="1" applyProtection="1">
      <alignment horizontal="center" vertical="center"/>
      <protection/>
    </xf>
    <xf numFmtId="38" fontId="0" fillId="0" borderId="14" xfId="17" applyFont="1" applyFill="1" applyBorder="1" applyAlignment="1" applyProtection="1">
      <alignment vertical="center"/>
      <protection/>
    </xf>
    <xf numFmtId="38" fontId="0" fillId="0" borderId="15" xfId="17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38" fontId="0" fillId="0" borderId="10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 applyProtection="1">
      <alignment vertical="center"/>
      <protection/>
    </xf>
    <xf numFmtId="38" fontId="0" fillId="0" borderId="5" xfId="17" applyFont="1" applyFill="1" applyBorder="1" applyAlignment="1" applyProtection="1">
      <alignment horizontal="distributed" vertical="center"/>
      <protection/>
    </xf>
    <xf numFmtId="38" fontId="0" fillId="0" borderId="12" xfId="17" applyFont="1" applyFill="1" applyBorder="1" applyAlignment="1" applyProtection="1" quotePrefix="1">
      <alignment horizontal="right" vertical="center"/>
      <protection/>
    </xf>
    <xf numFmtId="38" fontId="12" fillId="0" borderId="16" xfId="17" applyFont="1" applyFill="1" applyBorder="1" applyAlignment="1" applyProtection="1">
      <alignment vertical="center"/>
      <protection/>
    </xf>
    <xf numFmtId="0" fontId="12" fillId="0" borderId="5" xfId="0" applyFont="1" applyBorder="1" applyAlignment="1">
      <alignment vertical="center"/>
    </xf>
    <xf numFmtId="38" fontId="12" fillId="0" borderId="5" xfId="17" applyFont="1" applyFill="1" applyBorder="1" applyAlignment="1" applyProtection="1">
      <alignment vertical="center"/>
      <protection/>
    </xf>
    <xf numFmtId="38" fontId="12" fillId="0" borderId="5" xfId="17" applyFont="1" applyFill="1" applyBorder="1" applyAlignment="1" applyProtection="1">
      <alignment horizontal="right" vertical="center"/>
      <protection/>
    </xf>
    <xf numFmtId="0" fontId="12" fillId="0" borderId="5" xfId="0" applyFont="1" applyBorder="1" applyAlignment="1">
      <alignment horizontal="right" vertical="center"/>
    </xf>
    <xf numFmtId="38" fontId="12" fillId="0" borderId="5" xfId="17" applyFont="1" applyFill="1" applyBorder="1" applyAlignment="1" applyProtection="1">
      <alignment vertical="center"/>
      <protection/>
    </xf>
    <xf numFmtId="38" fontId="0" fillId="0" borderId="11" xfId="17" applyFont="1" applyFill="1" applyBorder="1" applyAlignment="1" applyProtection="1">
      <alignment vertical="center"/>
      <protection/>
    </xf>
    <xf numFmtId="38" fontId="0" fillId="0" borderId="11" xfId="17" applyFont="1" applyFill="1" applyBorder="1" applyAlignment="1">
      <alignment vertical="center"/>
    </xf>
    <xf numFmtId="38" fontId="0" fillId="0" borderId="25" xfId="17" applyFont="1" applyFill="1" applyBorder="1" applyAlignment="1">
      <alignment horizontal="center" vertical="center"/>
    </xf>
    <xf numFmtId="38" fontId="0" fillId="0" borderId="4" xfId="17" applyFont="1" applyFill="1" applyBorder="1" applyAlignment="1">
      <alignment horizontal="center" vertical="center"/>
    </xf>
    <xf numFmtId="38" fontId="0" fillId="0" borderId="27" xfId="17" applyFont="1" applyFill="1" applyBorder="1" applyAlignment="1">
      <alignment horizontal="center" vertical="center"/>
    </xf>
    <xf numFmtId="38" fontId="0" fillId="0" borderId="8" xfId="17" applyFont="1" applyFill="1" applyBorder="1" applyAlignment="1">
      <alignment horizontal="center" vertical="center"/>
    </xf>
    <xf numFmtId="38" fontId="0" fillId="0" borderId="2" xfId="17" applyFont="1" applyFill="1" applyBorder="1" applyAlignment="1" applyProtection="1">
      <alignment horizontal="center" vertical="center" textRotation="255"/>
      <protection/>
    </xf>
    <xf numFmtId="38" fontId="0" fillId="0" borderId="22" xfId="17" applyFont="1" applyFill="1" applyBorder="1" applyAlignment="1" applyProtection="1">
      <alignment horizontal="center" vertical="center" textRotation="255"/>
      <protection/>
    </xf>
    <xf numFmtId="38" fontId="0" fillId="0" borderId="0" xfId="17" applyFont="1" applyFill="1" applyBorder="1" applyAlignment="1">
      <alignment horizontal="center" vertical="center"/>
    </xf>
    <xf numFmtId="38" fontId="0" fillId="0" borderId="8" xfId="17" applyFont="1" applyFill="1" applyBorder="1" applyAlignment="1" applyProtection="1">
      <alignment horizontal="center" vertical="center"/>
      <protection/>
    </xf>
    <xf numFmtId="38" fontId="0" fillId="0" borderId="9" xfId="17" applyFont="1" applyFill="1" applyBorder="1" applyAlignment="1" applyProtection="1">
      <alignment horizontal="center" vertical="center"/>
      <protection/>
    </xf>
    <xf numFmtId="38" fontId="0" fillId="0" borderId="9" xfId="17" applyFont="1" applyFill="1" applyBorder="1" applyAlignment="1">
      <alignment horizontal="center" vertical="center"/>
    </xf>
    <xf numFmtId="38" fontId="0" fillId="0" borderId="27" xfId="17" applyFont="1" applyFill="1" applyBorder="1" applyAlignment="1" applyProtection="1">
      <alignment horizontal="center" vertical="center"/>
      <protection/>
    </xf>
    <xf numFmtId="38" fontId="0" fillId="0" borderId="14" xfId="17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Border="1" applyAlignment="1">
      <alignment/>
    </xf>
    <xf numFmtId="38" fontId="0" fillId="0" borderId="10" xfId="17" applyFont="1" applyFill="1" applyBorder="1" applyAlignment="1" applyProtection="1">
      <alignment horizontal="center" vertical="distributed" textRotation="255"/>
      <protection/>
    </xf>
    <xf numFmtId="0" fontId="0" fillId="0" borderId="1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38" fontId="12" fillId="0" borderId="17" xfId="17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Fill="1" applyBorder="1" applyAlignment="1">
      <alignment horizontal="center" vertical="distributed" textRotation="255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1" fillId="0" borderId="0" xfId="17" applyFont="1" applyFill="1" applyBorder="1" applyAlignment="1" applyProtection="1">
      <alignment vertical="center"/>
      <protection/>
    </xf>
    <xf numFmtId="38" fontId="1" fillId="0" borderId="1" xfId="17" applyFont="1" applyFill="1" applyBorder="1" applyAlignment="1" applyProtection="1">
      <alignment vertical="center"/>
      <protection/>
    </xf>
    <xf numFmtId="38" fontId="1" fillId="0" borderId="10" xfId="17" applyFont="1" applyFill="1" applyBorder="1" applyAlignment="1" applyProtection="1">
      <alignment vertical="center"/>
      <protection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38" fontId="0" fillId="0" borderId="0" xfId="17" applyFont="1" applyFill="1" applyAlignment="1" applyProtection="1">
      <alignment horizontal="distributed" vertical="center"/>
      <protection/>
    </xf>
    <xf numFmtId="38" fontId="12" fillId="0" borderId="15" xfId="17" applyFont="1" applyFill="1" applyBorder="1" applyAlignment="1" applyProtection="1">
      <alignment horizontal="center" vertical="center"/>
      <protection/>
    </xf>
    <xf numFmtId="38" fontId="12" fillId="0" borderId="17" xfId="17" applyFont="1" applyFill="1" applyBorder="1" applyAlignment="1" applyProtection="1">
      <alignment horizontal="center" vertical="center"/>
      <protection/>
    </xf>
    <xf numFmtId="38" fontId="12" fillId="0" borderId="15" xfId="17" applyFont="1" applyFill="1" applyBorder="1" applyAlignment="1" applyProtection="1">
      <alignment vertical="center"/>
      <protection/>
    </xf>
    <xf numFmtId="211" fontId="12" fillId="0" borderId="15" xfId="17" applyNumberFormat="1" applyFont="1" applyFill="1" applyBorder="1" applyAlignment="1" applyProtection="1">
      <alignment vertical="center"/>
      <protection/>
    </xf>
    <xf numFmtId="38" fontId="12" fillId="0" borderId="0" xfId="17" applyFont="1" applyFill="1" applyBorder="1" applyAlignment="1" applyProtection="1">
      <alignment vertical="center"/>
      <protection/>
    </xf>
    <xf numFmtId="38" fontId="0" fillId="0" borderId="10" xfId="17" applyFont="1" applyFill="1" applyBorder="1" applyAlignment="1" applyProtection="1">
      <alignment vertical="center"/>
      <protection/>
    </xf>
    <xf numFmtId="38" fontId="0" fillId="0" borderId="1" xfId="17" applyFont="1" applyFill="1" applyBorder="1" applyAlignment="1">
      <alignment vertical="center"/>
    </xf>
    <xf numFmtId="211" fontId="0" fillId="0" borderId="0" xfId="17" applyNumberFormat="1" applyFont="1" applyFill="1" applyBorder="1" applyAlignment="1" applyProtection="1">
      <alignment vertical="center"/>
      <protection/>
    </xf>
    <xf numFmtId="38" fontId="0" fillId="0" borderId="0" xfId="17" applyFont="1" applyFill="1" applyAlignment="1" applyProtection="1">
      <alignment vertical="center"/>
      <protection/>
    </xf>
    <xf numFmtId="38" fontId="0" fillId="0" borderId="1" xfId="17" applyFont="1" applyFill="1" applyBorder="1" applyAlignment="1" applyProtection="1">
      <alignment vertical="center"/>
      <protection/>
    </xf>
    <xf numFmtId="38" fontId="0" fillId="0" borderId="16" xfId="17" applyFont="1" applyFill="1" applyBorder="1" applyAlignment="1" applyProtection="1">
      <alignment vertical="center"/>
      <protection/>
    </xf>
    <xf numFmtId="38" fontId="0" fillId="0" borderId="5" xfId="17" applyFont="1" applyFill="1" applyBorder="1" applyAlignment="1" applyProtection="1">
      <alignment vertical="center"/>
      <protection/>
    </xf>
    <xf numFmtId="211" fontId="0" fillId="0" borderId="12" xfId="17" applyNumberFormat="1" applyFont="1" applyFill="1" applyBorder="1" applyAlignment="1" applyProtection="1">
      <alignment vertical="center"/>
      <protection/>
    </xf>
    <xf numFmtId="38" fontId="0" fillId="0" borderId="12" xfId="17" applyFont="1" applyFill="1" applyBorder="1" applyAlignment="1" applyProtection="1">
      <alignment vertical="center"/>
      <protection/>
    </xf>
    <xf numFmtId="38" fontId="0" fillId="0" borderId="12" xfId="17" applyFont="1" applyFill="1" applyBorder="1" applyAlignment="1">
      <alignment vertical="center"/>
    </xf>
    <xf numFmtId="176" fontId="0" fillId="0" borderId="0" xfId="19" applyFont="1" applyFill="1" applyAlignment="1" applyProtection="1">
      <alignment horizontal="distributed" vertical="center"/>
      <protection/>
    </xf>
    <xf numFmtId="176" fontId="0" fillId="0" borderId="1" xfId="19" applyFont="1" applyFill="1" applyBorder="1" applyAlignment="1" applyProtection="1">
      <alignment horizontal="distributed" vertical="center"/>
      <protection/>
    </xf>
    <xf numFmtId="38" fontId="10" fillId="0" borderId="0" xfId="17" applyFont="1" applyFill="1" applyBorder="1" applyAlignment="1" applyProtection="1">
      <alignment horizontal="left" vertical="center"/>
      <protection/>
    </xf>
    <xf numFmtId="38" fontId="14" fillId="0" borderId="0" xfId="17" applyFont="1" applyFill="1" applyBorder="1" applyAlignment="1" applyProtection="1">
      <alignment horizontal="left" vertical="center"/>
      <protection/>
    </xf>
    <xf numFmtId="38" fontId="0" fillId="0" borderId="10" xfId="17" applyFont="1" applyFill="1" applyBorder="1" applyAlignment="1" applyProtection="1">
      <alignment horizontal="left" vertical="center"/>
      <protection/>
    </xf>
    <xf numFmtId="38" fontId="0" fillId="0" borderId="0" xfId="17" applyFont="1" applyFill="1" applyBorder="1" applyAlignment="1" applyProtection="1">
      <alignment horizontal="left" vertical="center"/>
      <protection/>
    </xf>
    <xf numFmtId="38" fontId="8" fillId="0" borderId="1" xfId="17" applyFont="1" applyFill="1" applyBorder="1" applyAlignment="1" applyProtection="1">
      <alignment horizontal="center" vertical="center" wrapText="1"/>
      <protection/>
    </xf>
    <xf numFmtId="38" fontId="0" fillId="0" borderId="10" xfId="17" applyFont="1" applyFill="1" applyBorder="1" applyAlignment="1" applyProtection="1">
      <alignment horizontal="right" vertical="center"/>
      <protection/>
    </xf>
    <xf numFmtId="38" fontId="0" fillId="0" borderId="0" xfId="17" applyFont="1" applyFill="1" applyAlignment="1" applyProtection="1">
      <alignment horizontal="right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ont="1" applyFill="1" applyBorder="1" applyAlignment="1">
      <alignment horizontal="left" vertical="center" textRotation="255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right" vertical="center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" xfId="0" applyFont="1" applyFill="1" applyBorder="1" applyAlignment="1">
      <alignment horizontal="center" vertical="center" textRotation="255"/>
    </xf>
    <xf numFmtId="38" fontId="8" fillId="0" borderId="6" xfId="17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21" fillId="0" borderId="24" xfId="0" applyFont="1" applyFill="1" applyBorder="1" applyAlignment="1">
      <alignment horizontal="center" vertical="distributed" textRotation="255"/>
    </xf>
    <xf numFmtId="38" fontId="0" fillId="0" borderId="24" xfId="17" applyFont="1" applyFill="1" applyBorder="1" applyAlignment="1">
      <alignment horizontal="center" vertical="distributed" textRotation="255"/>
    </xf>
    <xf numFmtId="0" fontId="21" fillId="0" borderId="1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21" fillId="0" borderId="21" xfId="0" applyFont="1" applyFill="1" applyBorder="1" applyAlignment="1">
      <alignment horizontal="center" vertical="distributed" textRotation="255"/>
    </xf>
    <xf numFmtId="0" fontId="21" fillId="0" borderId="16" xfId="0" applyFont="1" applyFill="1" applyBorder="1" applyAlignment="1">
      <alignment horizontal="center" vertical="distributed" textRotation="255"/>
    </xf>
    <xf numFmtId="38" fontId="12" fillId="0" borderId="15" xfId="17" applyFont="1" applyFill="1" applyBorder="1" applyAlignment="1" applyProtection="1">
      <alignment horizontal="center" vertical="center"/>
      <protection/>
    </xf>
    <xf numFmtId="38" fontId="12" fillId="0" borderId="17" xfId="17" applyFont="1" applyFill="1" applyBorder="1" applyAlignment="1" applyProtection="1">
      <alignment horizontal="center" vertical="center"/>
      <protection/>
    </xf>
    <xf numFmtId="38" fontId="12" fillId="0" borderId="14" xfId="17" applyFont="1" applyFill="1" applyBorder="1" applyAlignment="1" applyProtection="1">
      <alignment vertical="center"/>
      <protection/>
    </xf>
    <xf numFmtId="38" fontId="12" fillId="0" borderId="15" xfId="17" applyFont="1" applyFill="1" applyBorder="1" applyAlignment="1" applyProtection="1">
      <alignment vertical="center"/>
      <protection/>
    </xf>
    <xf numFmtId="38" fontId="12" fillId="0" borderId="0" xfId="17" applyFont="1" applyFill="1" applyBorder="1" applyAlignment="1" applyProtection="1">
      <alignment horizontal="center" vertical="center"/>
      <protection/>
    </xf>
    <xf numFmtId="38" fontId="12" fillId="0" borderId="0" xfId="17" applyFont="1" applyFill="1" applyBorder="1" applyAlignment="1" applyProtection="1">
      <alignment horizontal="center" vertical="center"/>
      <protection/>
    </xf>
    <xf numFmtId="38" fontId="12" fillId="0" borderId="1" xfId="17" applyFont="1" applyFill="1" applyBorder="1" applyAlignment="1" applyProtection="1">
      <alignment horizontal="center" vertical="center"/>
      <protection/>
    </xf>
    <xf numFmtId="38" fontId="12" fillId="0" borderId="10" xfId="17" applyFont="1" applyFill="1" applyBorder="1" applyAlignment="1" applyProtection="1">
      <alignment vertical="center"/>
      <protection/>
    </xf>
    <xf numFmtId="38" fontId="1" fillId="0" borderId="0" xfId="17" applyFont="1" applyFill="1" applyBorder="1" applyAlignment="1" applyProtection="1">
      <alignment vertical="center"/>
      <protection/>
    </xf>
    <xf numFmtId="38" fontId="0" fillId="0" borderId="10" xfId="17" applyFont="1" applyFill="1" applyBorder="1" applyAlignment="1" applyProtection="1">
      <alignment horizontal="center" vertical="center"/>
      <protection/>
    </xf>
    <xf numFmtId="38" fontId="17" fillId="0" borderId="0" xfId="17" applyFont="1" applyFill="1" applyBorder="1" applyAlignment="1" applyProtection="1">
      <alignment horizontal="center" vertical="center"/>
      <protection/>
    </xf>
    <xf numFmtId="38" fontId="0" fillId="0" borderId="7" xfId="17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8" fontId="0" fillId="0" borderId="18" xfId="17" applyFont="1" applyFill="1" applyBorder="1" applyAlignment="1" applyProtection="1">
      <alignment vertical="center"/>
      <protection/>
    </xf>
    <xf numFmtId="0" fontId="8" fillId="0" borderId="0" xfId="24" applyFont="1" applyFill="1" applyAlignment="1">
      <alignment vertical="top"/>
      <protection/>
    </xf>
    <xf numFmtId="0" fontId="0" fillId="0" borderId="0" xfId="24" applyFont="1" applyFill="1" applyAlignment="1">
      <alignment vertical="top"/>
      <protection/>
    </xf>
    <xf numFmtId="0" fontId="8" fillId="0" borderId="0" xfId="24" applyFont="1" applyFill="1" applyAlignment="1">
      <alignment horizontal="right" vertical="top"/>
      <protection/>
    </xf>
    <xf numFmtId="0" fontId="14" fillId="0" borderId="0" xfId="24" applyFont="1" applyFill="1" applyAlignment="1">
      <alignment horizontal="center" vertical="center"/>
      <protection/>
    </xf>
    <xf numFmtId="0" fontId="1" fillId="0" borderId="0" xfId="24" applyFont="1" applyFill="1" applyAlignment="1">
      <alignment horizontal="center" vertical="center"/>
      <protection/>
    </xf>
    <xf numFmtId="0" fontId="0" fillId="0" borderId="0" xfId="24" applyFont="1" applyFill="1" applyAlignment="1">
      <alignment vertical="center"/>
      <protection/>
    </xf>
    <xf numFmtId="0" fontId="0" fillId="0" borderId="0" xfId="24" applyFont="1" applyFill="1" applyBorder="1" applyAlignment="1" applyProtection="1">
      <alignment horizontal="center" vertical="center"/>
      <protection/>
    </xf>
    <xf numFmtId="0" fontId="0" fillId="0" borderId="0" xfId="24" applyFont="1" applyFill="1" applyAlignment="1">
      <alignment horizontal="center" vertical="center"/>
      <protection/>
    </xf>
    <xf numFmtId="0" fontId="0" fillId="0" borderId="0" xfId="24" applyFont="1" applyFill="1" applyBorder="1" applyAlignment="1" applyProtection="1">
      <alignment horizontal="centerContinuous" vertical="center"/>
      <protection/>
    </xf>
    <xf numFmtId="0" fontId="22" fillId="0" borderId="0" xfId="24" applyFont="1">
      <alignment/>
      <protection/>
    </xf>
    <xf numFmtId="0" fontId="0" fillId="0" borderId="0" xfId="24" applyFont="1" applyFill="1" applyBorder="1" applyAlignment="1" applyProtection="1">
      <alignment horizontal="right" vertical="center"/>
      <protection/>
    </xf>
    <xf numFmtId="0" fontId="0" fillId="0" borderId="2" xfId="24" applyFont="1" applyFill="1" applyBorder="1" applyAlignment="1" applyProtection="1">
      <alignment horizontal="center" vertical="center"/>
      <protection/>
    </xf>
    <xf numFmtId="0" fontId="0" fillId="0" borderId="2" xfId="24" applyFont="1" applyFill="1" applyBorder="1" applyAlignment="1">
      <alignment horizontal="center" vertical="center"/>
      <protection/>
    </xf>
    <xf numFmtId="0" fontId="0" fillId="0" borderId="23" xfId="24" applyFont="1" applyFill="1" applyBorder="1" applyAlignment="1">
      <alignment horizontal="center" vertical="center"/>
      <protection/>
    </xf>
    <xf numFmtId="0" fontId="0" fillId="0" borderId="22" xfId="24" applyFont="1" applyFill="1" applyBorder="1" applyAlignment="1" applyProtection="1">
      <alignment horizontal="center" vertical="center"/>
      <protection/>
    </xf>
    <xf numFmtId="0" fontId="0" fillId="0" borderId="22" xfId="24" applyFont="1" applyFill="1" applyBorder="1" applyAlignment="1" applyProtection="1">
      <alignment horizontal="distributed" vertical="center"/>
      <protection/>
    </xf>
    <xf numFmtId="0" fontId="0" fillId="0" borderId="23" xfId="24" applyFont="1" applyFill="1" applyBorder="1" applyAlignment="1">
      <alignment horizontal="distributed" vertical="center"/>
      <protection/>
    </xf>
    <xf numFmtId="0" fontId="0" fillId="0" borderId="2" xfId="24" applyFont="1" applyFill="1" applyBorder="1" applyAlignment="1">
      <alignment horizontal="distributed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0" fillId="0" borderId="1" xfId="24" applyFont="1" applyFill="1" applyBorder="1" applyAlignment="1">
      <alignment horizontal="center" vertical="center"/>
      <protection/>
    </xf>
    <xf numFmtId="0" fontId="0" fillId="0" borderId="10" xfId="24" applyFont="1" applyFill="1" applyBorder="1" applyAlignment="1">
      <alignment horizontal="center" vertical="center"/>
      <protection/>
    </xf>
    <xf numFmtId="0" fontId="0" fillId="0" borderId="10" xfId="24" applyFont="1" applyBorder="1" applyAlignment="1">
      <alignment horizontal="distributed" vertical="center"/>
      <protection/>
    </xf>
    <xf numFmtId="0" fontId="0" fillId="0" borderId="1" xfId="24" applyFont="1" applyBorder="1" applyAlignment="1">
      <alignment horizontal="distributed" vertical="center"/>
      <protection/>
    </xf>
    <xf numFmtId="0" fontId="0" fillId="0" borderId="0" xfId="24" applyFont="1" applyBorder="1" applyAlignment="1">
      <alignment horizontal="distributed" vertical="center"/>
      <protection/>
    </xf>
    <xf numFmtId="0" fontId="0" fillId="0" borderId="16" xfId="24" applyFont="1" applyBorder="1" applyAlignment="1">
      <alignment horizontal="center" vertical="center"/>
      <protection/>
    </xf>
    <xf numFmtId="0" fontId="0" fillId="0" borderId="5" xfId="24" applyFont="1" applyBorder="1" applyAlignment="1">
      <alignment horizontal="center" vertical="center"/>
      <protection/>
    </xf>
    <xf numFmtId="0" fontId="0" fillId="0" borderId="6" xfId="24" applyFont="1" applyBorder="1" applyAlignment="1">
      <alignment horizontal="center" vertical="center"/>
      <protection/>
    </xf>
    <xf numFmtId="0" fontId="20" fillId="0" borderId="16" xfId="24" applyFont="1" applyBorder="1" applyAlignment="1">
      <alignment horizontal="right" vertical="center"/>
      <protection/>
    </xf>
    <xf numFmtId="0" fontId="20" fillId="0" borderId="6" xfId="24" applyFont="1" applyBorder="1" applyAlignment="1">
      <alignment horizontal="right" vertical="center"/>
      <protection/>
    </xf>
    <xf numFmtId="0" fontId="8" fillId="0" borderId="16" xfId="24" applyFont="1" applyBorder="1" applyAlignment="1">
      <alignment horizontal="right" vertical="center"/>
      <protection/>
    </xf>
    <xf numFmtId="0" fontId="8" fillId="0" borderId="5" xfId="24" applyFont="1" applyBorder="1" applyAlignment="1">
      <alignment horizontal="right" vertical="center"/>
      <protection/>
    </xf>
    <xf numFmtId="0" fontId="8" fillId="0" borderId="0" xfId="24" applyFont="1" applyFill="1" applyAlignment="1">
      <alignment horizontal="right" vertical="center"/>
      <protection/>
    </xf>
    <xf numFmtId="0" fontId="0" fillId="0" borderId="5" xfId="24" applyFont="1" applyFill="1" applyBorder="1" applyAlignment="1">
      <alignment horizontal="center" vertical="center"/>
      <protection/>
    </xf>
    <xf numFmtId="0" fontId="0" fillId="0" borderId="6" xfId="24" applyFont="1" applyFill="1" applyBorder="1" applyAlignment="1">
      <alignment horizontal="center" vertical="center"/>
      <protection/>
    </xf>
    <xf numFmtId="0" fontId="0" fillId="0" borderId="6" xfId="24" applyFont="1" applyFill="1" applyBorder="1" applyAlignment="1" applyProtection="1">
      <alignment horizontal="center" vertical="center"/>
      <protection/>
    </xf>
    <xf numFmtId="0" fontId="0" fillId="0" borderId="9" xfId="24" applyFont="1" applyFill="1" applyBorder="1" applyAlignment="1" applyProtection="1">
      <alignment horizontal="center" vertical="center"/>
      <protection/>
    </xf>
    <xf numFmtId="0" fontId="0" fillId="0" borderId="21" xfId="24" applyFont="1" applyFill="1" applyBorder="1" applyAlignment="1" applyProtection="1">
      <alignment horizontal="center" vertical="center"/>
      <protection/>
    </xf>
    <xf numFmtId="0" fontId="0" fillId="0" borderId="5" xfId="24" applyFont="1" applyFill="1" applyBorder="1" applyAlignment="1" applyProtection="1">
      <alignment horizontal="center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1" xfId="24" applyFont="1" applyFill="1" applyBorder="1" applyAlignment="1" applyProtection="1">
      <alignment horizontal="distributed" vertical="center"/>
      <protection/>
    </xf>
    <xf numFmtId="37" fontId="12" fillId="0" borderId="0" xfId="24" applyNumberFormat="1" applyFont="1" applyFill="1" applyAlignment="1" applyProtection="1">
      <alignment vertical="center"/>
      <protection/>
    </xf>
    <xf numFmtId="37" fontId="12" fillId="0" borderId="0" xfId="24" applyNumberFormat="1" applyFont="1" applyFill="1" applyBorder="1" applyAlignment="1" applyProtection="1">
      <alignment vertical="center"/>
      <protection/>
    </xf>
    <xf numFmtId="37" fontId="12" fillId="0" borderId="0" xfId="24" applyNumberFormat="1" applyFont="1" applyFill="1" applyBorder="1" applyAlignment="1" applyProtection="1">
      <alignment horizontal="right" vertical="center"/>
      <protection/>
    </xf>
    <xf numFmtId="0" fontId="12" fillId="0" borderId="0" xfId="24" applyFont="1" applyFill="1" applyAlignment="1">
      <alignment vertical="center"/>
      <protection/>
    </xf>
    <xf numFmtId="0" fontId="0" fillId="0" borderId="0" xfId="24" applyFont="1" applyFill="1" applyBorder="1" applyAlignment="1" applyProtection="1">
      <alignment horizontal="center" vertical="center" textRotation="255"/>
      <protection/>
    </xf>
    <xf numFmtId="0" fontId="0" fillId="0" borderId="0" xfId="24" applyFont="1" applyFill="1" applyBorder="1" applyAlignment="1">
      <alignment vertical="center"/>
      <protection/>
    </xf>
    <xf numFmtId="0" fontId="0" fillId="0" borderId="1" xfId="24" applyFont="1" applyFill="1" applyBorder="1" applyAlignment="1" applyProtection="1">
      <alignment horizontal="distributed" vertical="center"/>
      <protection/>
    </xf>
    <xf numFmtId="0" fontId="0" fillId="0" borderId="0" xfId="24" applyFont="1" applyFill="1" applyBorder="1" applyAlignment="1" applyProtection="1">
      <alignment horizontal="center" vertical="center"/>
      <protection/>
    </xf>
    <xf numFmtId="38" fontId="0" fillId="0" borderId="0" xfId="24" applyNumberFormat="1" applyFont="1" applyFill="1" applyAlignment="1">
      <alignment vertical="center"/>
      <protection/>
    </xf>
    <xf numFmtId="37" fontId="0" fillId="0" borderId="0" xfId="24" applyNumberFormat="1" applyFont="1" applyFill="1" applyAlignment="1" applyProtection="1">
      <alignment vertical="center"/>
      <protection/>
    </xf>
    <xf numFmtId="37" fontId="0" fillId="0" borderId="0" xfId="24" applyNumberFormat="1" applyFont="1" applyFill="1" applyAlignment="1" applyProtection="1">
      <alignment horizontal="right" vertical="center"/>
      <protection/>
    </xf>
    <xf numFmtId="37" fontId="11" fillId="0" borderId="0" xfId="24" applyNumberFormat="1" applyFont="1" applyFill="1" applyAlignment="1" applyProtection="1">
      <alignment horizontal="right" vertical="center"/>
      <protection/>
    </xf>
    <xf numFmtId="0" fontId="0" fillId="0" borderId="1" xfId="24" applyFont="1" applyFill="1" applyBorder="1" applyAlignment="1" applyProtection="1">
      <alignment horizontal="left" vertical="center"/>
      <protection/>
    </xf>
    <xf numFmtId="37" fontId="12" fillId="0" borderId="10" xfId="24" applyNumberFormat="1" applyFont="1" applyFill="1" applyBorder="1" applyAlignment="1" applyProtection="1">
      <alignment vertical="center"/>
      <protection/>
    </xf>
    <xf numFmtId="37" fontId="12" fillId="0" borderId="0" xfId="24" applyNumberFormat="1" applyFont="1" applyFill="1" applyAlignment="1" applyProtection="1">
      <alignment horizontal="right" vertical="center"/>
      <protection/>
    </xf>
    <xf numFmtId="0" fontId="0" fillId="0" borderId="10" xfId="24" applyFont="1" applyFill="1" applyBorder="1" applyAlignment="1" applyProtection="1">
      <alignment horizontal="center" vertical="center"/>
      <protection/>
    </xf>
    <xf numFmtId="37" fontId="0" fillId="0" borderId="10" xfId="24" applyNumberFormat="1" applyFont="1" applyFill="1" applyBorder="1" applyAlignment="1" applyProtection="1">
      <alignment vertical="center"/>
      <protection/>
    </xf>
    <xf numFmtId="0" fontId="0" fillId="0" borderId="5" xfId="24" applyFont="1" applyFill="1" applyBorder="1" applyAlignment="1">
      <alignment vertical="center"/>
      <protection/>
    </xf>
    <xf numFmtId="0" fontId="0" fillId="0" borderId="6" xfId="24" applyFont="1" applyFill="1" applyBorder="1" applyAlignment="1" applyProtection="1">
      <alignment horizontal="distributed" vertical="center"/>
      <protection/>
    </xf>
    <xf numFmtId="37" fontId="0" fillId="0" borderId="18" xfId="24" applyNumberFormat="1" applyFont="1" applyFill="1" applyBorder="1" applyAlignment="1" applyProtection="1">
      <alignment vertical="center"/>
      <protection/>
    </xf>
    <xf numFmtId="37" fontId="0" fillId="0" borderId="12" xfId="24" applyNumberFormat="1" applyFont="1" applyFill="1" applyBorder="1" applyAlignment="1" applyProtection="1">
      <alignment vertical="center"/>
      <protection/>
    </xf>
    <xf numFmtId="37" fontId="0" fillId="0" borderId="12" xfId="24" applyNumberFormat="1" applyFont="1" applyFill="1" applyBorder="1" applyAlignment="1" applyProtection="1">
      <alignment horizontal="right" vertical="center"/>
      <protection/>
    </xf>
    <xf numFmtId="0" fontId="0" fillId="0" borderId="0" xfId="24" applyFont="1" applyFill="1" applyBorder="1" applyAlignment="1" applyProtection="1">
      <alignment horizontal="left" vertical="center"/>
      <protection/>
    </xf>
    <xf numFmtId="0" fontId="0" fillId="0" borderId="0" xfId="24" applyFont="1" applyFill="1" applyAlignment="1">
      <alignment horizontal="left" vertical="center"/>
      <protection/>
    </xf>
    <xf numFmtId="0" fontId="10" fillId="0" borderId="0" xfId="24" applyFont="1" applyFill="1" applyAlignment="1">
      <alignment horizontal="center" vertical="center"/>
      <protection/>
    </xf>
    <xf numFmtId="0" fontId="10" fillId="0" borderId="0" xfId="24" applyFont="1" applyFill="1" applyAlignment="1">
      <alignment horizontal="center" vertical="center"/>
      <protection/>
    </xf>
    <xf numFmtId="0" fontId="0" fillId="0" borderId="0" xfId="24" applyFont="1" applyFill="1" applyBorder="1" applyAlignment="1" applyProtection="1">
      <alignment vertical="center"/>
      <protection/>
    </xf>
    <xf numFmtId="0" fontId="12" fillId="0" borderId="0" xfId="24" applyFont="1" applyFill="1" applyBorder="1" applyAlignment="1" applyProtection="1">
      <alignment vertical="center"/>
      <protection/>
    </xf>
    <xf numFmtId="37" fontId="12" fillId="0" borderId="15" xfId="24" applyNumberFormat="1" applyFont="1" applyFill="1" applyBorder="1" applyAlignment="1" applyProtection="1">
      <alignment horizontal="right" vertical="center"/>
      <protection/>
    </xf>
    <xf numFmtId="0" fontId="1" fillId="0" borderId="0" xfId="24" applyFont="1" applyFill="1" applyAlignment="1">
      <alignment vertical="center"/>
      <protection/>
    </xf>
    <xf numFmtId="37" fontId="0" fillId="0" borderId="10" xfId="24" applyNumberFormat="1" applyFont="1" applyFill="1" applyBorder="1" applyAlignment="1" applyProtection="1">
      <alignment horizontal="right" vertical="center"/>
      <protection/>
    </xf>
    <xf numFmtId="37" fontId="0" fillId="0" borderId="0" xfId="24" applyNumberFormat="1" applyFont="1" applyFill="1" applyBorder="1" applyAlignment="1" applyProtection="1">
      <alignment horizontal="right" vertical="center"/>
      <protection/>
    </xf>
    <xf numFmtId="0" fontId="1" fillId="0" borderId="0" xfId="24" applyFont="1" applyFill="1" applyBorder="1" applyAlignment="1" applyProtection="1">
      <alignment vertical="center"/>
      <protection/>
    </xf>
    <xf numFmtId="0" fontId="1" fillId="0" borderId="1" xfId="24" applyFont="1" applyFill="1" applyBorder="1" applyAlignment="1" applyProtection="1">
      <alignment horizontal="distributed" vertical="center"/>
      <protection/>
    </xf>
    <xf numFmtId="0" fontId="1" fillId="0" borderId="0" xfId="24" applyFont="1" applyFill="1" applyBorder="1" applyAlignment="1" applyProtection="1">
      <alignment horizontal="center" vertical="center"/>
      <protection/>
    </xf>
    <xf numFmtId="0" fontId="1" fillId="0" borderId="0" xfId="24" applyFont="1" applyFill="1" applyBorder="1" applyAlignment="1">
      <alignment vertical="center"/>
      <protection/>
    </xf>
    <xf numFmtId="0" fontId="0" fillId="0" borderId="5" xfId="24" applyFont="1" applyFill="1" applyBorder="1" applyAlignment="1" applyProtection="1">
      <alignment vertical="center"/>
      <protection/>
    </xf>
    <xf numFmtId="0" fontId="0" fillId="0" borderId="15" xfId="24" applyFont="1" applyFill="1" applyBorder="1" applyAlignment="1" applyProtection="1">
      <alignment vertical="center"/>
      <protection/>
    </xf>
    <xf numFmtId="0" fontId="0" fillId="0" borderId="15" xfId="24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 quotePrefix="1">
      <alignment horizontal="center" vertical="center"/>
      <protection/>
    </xf>
    <xf numFmtId="37" fontId="1" fillId="0" borderId="0" xfId="0" applyNumberFormat="1" applyFont="1" applyFill="1" applyAlignment="1" applyProtection="1">
      <alignment horizontal="center" vertical="center"/>
      <protection/>
    </xf>
    <xf numFmtId="37" fontId="1" fillId="0" borderId="38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37" fontId="1" fillId="0" borderId="40" xfId="0" applyNumberFormat="1" applyFont="1" applyFill="1" applyBorder="1" applyAlignment="1" applyProtection="1">
      <alignment horizontal="right" vertical="center"/>
      <protection/>
    </xf>
    <xf numFmtId="37" fontId="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37" fontId="0" fillId="0" borderId="5" xfId="0" applyNumberFormat="1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24" fillId="0" borderId="26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37" fontId="1" fillId="0" borderId="28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right" vertical="center"/>
    </xf>
    <xf numFmtId="0" fontId="0" fillId="0" borderId="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37" fontId="0" fillId="0" borderId="10" xfId="0" applyNumberFormat="1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8" fontId="8" fillId="0" borderId="0" xfId="17" applyFont="1" applyFill="1" applyAlignment="1">
      <alignment vertical="center"/>
    </xf>
    <xf numFmtId="38" fontId="8" fillId="0" borderId="0" xfId="17" applyFont="1" applyFill="1" applyAlignment="1">
      <alignment horizontal="right" vertical="center"/>
    </xf>
    <xf numFmtId="0" fontId="25" fillId="0" borderId="0" xfId="21" applyFont="1">
      <alignment/>
      <protection/>
    </xf>
    <xf numFmtId="38" fontId="26" fillId="0" borderId="0" xfId="17" applyFont="1" applyFill="1" applyBorder="1" applyAlignment="1" applyProtection="1">
      <alignment horizontal="center" vertical="center"/>
      <protection/>
    </xf>
    <xf numFmtId="38" fontId="27" fillId="0" borderId="0" xfId="17" applyFont="1" applyFill="1" applyBorder="1" applyAlignment="1" applyProtection="1">
      <alignment horizontal="center" vertical="center"/>
      <protection/>
    </xf>
    <xf numFmtId="38" fontId="8" fillId="0" borderId="0" xfId="17" applyFont="1" applyFill="1" applyBorder="1" applyAlignment="1" applyProtection="1">
      <alignment horizontal="center" vertical="center"/>
      <protection/>
    </xf>
    <xf numFmtId="38" fontId="8" fillId="0" borderId="0" xfId="17" applyFont="1" applyFill="1" applyBorder="1" applyAlignment="1" applyProtection="1">
      <alignment horizontal="center" vertical="center"/>
      <protection/>
    </xf>
    <xf numFmtId="38" fontId="8" fillId="0" borderId="41" xfId="17" applyFont="1" applyFill="1" applyBorder="1" applyAlignment="1">
      <alignment horizontal="right" vertical="center"/>
    </xf>
    <xf numFmtId="38" fontId="8" fillId="0" borderId="4" xfId="17" applyFont="1" applyFill="1" applyBorder="1" applyAlignment="1" applyProtection="1">
      <alignment horizontal="center" vertical="center"/>
      <protection/>
    </xf>
    <xf numFmtId="38" fontId="8" fillId="0" borderId="37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25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center" vertical="center"/>
    </xf>
    <xf numFmtId="0" fontId="8" fillId="0" borderId="17" xfId="21" applyFont="1" applyFill="1" applyBorder="1" applyAlignment="1" applyProtection="1">
      <alignment horizontal="center" vertical="center"/>
      <protection/>
    </xf>
    <xf numFmtId="38" fontId="8" fillId="0" borderId="10" xfId="17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0" fontId="8" fillId="0" borderId="0" xfId="21" applyFont="1">
      <alignment/>
      <protection/>
    </xf>
    <xf numFmtId="0" fontId="8" fillId="0" borderId="1" xfId="21" applyFont="1" applyFill="1" applyBorder="1" applyAlignment="1" applyProtection="1" quotePrefix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0" fontId="26" fillId="0" borderId="1" xfId="21" applyFont="1" applyFill="1" applyBorder="1" applyAlignment="1" applyProtection="1" quotePrefix="1">
      <alignment horizontal="center" vertical="center"/>
      <protection/>
    </xf>
    <xf numFmtId="38" fontId="26" fillId="0" borderId="0" xfId="17" applyFont="1" applyAlignment="1">
      <alignment/>
    </xf>
    <xf numFmtId="38" fontId="26" fillId="0" borderId="12" xfId="17" applyFont="1" applyBorder="1" applyAlignment="1">
      <alignment/>
    </xf>
    <xf numFmtId="0" fontId="26" fillId="0" borderId="0" xfId="21" applyFont="1" applyFill="1" applyBorder="1" applyAlignment="1">
      <alignment vertical="center"/>
      <protection/>
    </xf>
    <xf numFmtId="38" fontId="26" fillId="0" borderId="0" xfId="17" applyFont="1" applyFill="1" applyAlignment="1">
      <alignment vertical="center"/>
    </xf>
    <xf numFmtId="0" fontId="26" fillId="0" borderId="0" xfId="21" applyFont="1">
      <alignment/>
      <protection/>
    </xf>
    <xf numFmtId="38" fontId="8" fillId="0" borderId="11" xfId="17" applyFont="1" applyFill="1" applyBorder="1" applyAlignment="1">
      <alignment vertical="center"/>
    </xf>
    <xf numFmtId="38" fontId="8" fillId="0" borderId="0" xfId="17" applyFont="1" applyFill="1" applyBorder="1" applyAlignment="1" applyProtection="1">
      <alignment horizontal="centerContinuous" vertical="center"/>
      <protection/>
    </xf>
    <xf numFmtId="38" fontId="8" fillId="0" borderId="23" xfId="17" applyFont="1" applyFill="1" applyBorder="1" applyAlignment="1" applyProtection="1">
      <alignment horizontal="center" vertical="center" wrapText="1"/>
      <protection/>
    </xf>
    <xf numFmtId="38" fontId="8" fillId="0" borderId="20" xfId="17" applyFont="1" applyFill="1" applyBorder="1" applyAlignment="1">
      <alignment horizontal="center" vertical="center"/>
    </xf>
    <xf numFmtId="38" fontId="8" fillId="0" borderId="25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22" xfId="17" applyFont="1" applyFill="1" applyBorder="1" applyAlignment="1">
      <alignment vertical="center" wrapText="1"/>
    </xf>
    <xf numFmtId="38" fontId="8" fillId="0" borderId="1" xfId="17" applyFont="1" applyFill="1" applyBorder="1" applyAlignment="1">
      <alignment horizontal="center" vertical="center" wrapText="1"/>
    </xf>
    <xf numFmtId="0" fontId="8" fillId="0" borderId="24" xfId="21" applyFont="1" applyFill="1" applyBorder="1" applyAlignment="1">
      <alignment horizontal="center" vertical="center"/>
      <protection/>
    </xf>
    <xf numFmtId="38" fontId="8" fillId="0" borderId="26" xfId="17" applyFont="1" applyFill="1" applyBorder="1" applyAlignment="1">
      <alignment horizontal="center" vertical="center"/>
    </xf>
    <xf numFmtId="38" fontId="8" fillId="0" borderId="26" xfId="17" applyFont="1" applyFill="1" applyBorder="1" applyAlignment="1">
      <alignment horizontal="center" vertical="center" wrapText="1"/>
    </xf>
    <xf numFmtId="38" fontId="8" fillId="0" borderId="27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8" xfId="17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8" fontId="8" fillId="0" borderId="6" xfId="17" applyFont="1" applyFill="1" applyBorder="1" applyAlignment="1">
      <alignment horizontal="center" vertical="center" wrapText="1"/>
    </xf>
    <xf numFmtId="0" fontId="8" fillId="0" borderId="21" xfId="21" applyFont="1" applyFill="1" applyBorder="1" applyAlignment="1">
      <alignment horizontal="center" vertical="center"/>
      <protection/>
    </xf>
    <xf numFmtId="0" fontId="8" fillId="0" borderId="21" xfId="21" applyFont="1" applyFill="1" applyBorder="1" applyAlignment="1">
      <alignment horizontal="center" vertical="center" wrapText="1"/>
      <protection/>
    </xf>
    <xf numFmtId="38" fontId="8" fillId="0" borderId="21" xfId="17" applyFont="1" applyFill="1" applyBorder="1" applyAlignment="1">
      <alignment horizontal="center" vertical="center" wrapText="1"/>
    </xf>
    <xf numFmtId="38" fontId="8" fillId="0" borderId="27" xfId="17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 vertical="center" shrinkToFit="1"/>
    </xf>
    <xf numFmtId="38" fontId="8" fillId="0" borderId="21" xfId="17" applyFont="1" applyFill="1" applyBorder="1" applyAlignment="1">
      <alignment horizontal="center" vertical="center"/>
    </xf>
    <xf numFmtId="38" fontId="8" fillId="0" borderId="21" xfId="17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 wrapText="1"/>
    </xf>
    <xf numFmtId="38" fontId="8" fillId="0" borderId="17" xfId="17" applyFont="1" applyFill="1" applyBorder="1" applyAlignment="1" applyProtection="1">
      <alignment vertical="center"/>
      <protection/>
    </xf>
    <xf numFmtId="38" fontId="8" fillId="0" borderId="14" xfId="17" applyFont="1" applyFill="1" applyBorder="1" applyAlignment="1">
      <alignment horizontal="right" vertical="center"/>
    </xf>
    <xf numFmtId="38" fontId="8" fillId="0" borderId="15" xfId="17" applyFont="1" applyFill="1" applyBorder="1" applyAlignment="1">
      <alignment horizontal="right" vertical="center"/>
    </xf>
    <xf numFmtId="0" fontId="8" fillId="0" borderId="1" xfId="21" applyFont="1" applyFill="1" applyBorder="1" applyAlignment="1" applyProtection="1">
      <alignment horizontal="center" vertical="center"/>
      <protection/>
    </xf>
    <xf numFmtId="38" fontId="26" fillId="0" borderId="10" xfId="17" applyFont="1" applyFill="1" applyBorder="1" applyAlignment="1">
      <alignment vertical="center"/>
    </xf>
    <xf numFmtId="38" fontId="26" fillId="0" borderId="0" xfId="17" applyFont="1" applyFill="1" applyBorder="1" applyAlignment="1">
      <alignment vertical="center"/>
    </xf>
    <xf numFmtId="38" fontId="8" fillId="0" borderId="1" xfId="17" applyFont="1" applyFill="1" applyBorder="1" applyAlignment="1" applyProtection="1">
      <alignment horizontal="center" vertical="center"/>
      <protection/>
    </xf>
    <xf numFmtId="38" fontId="28" fillId="0" borderId="0" xfId="17" applyFont="1" applyFill="1" applyBorder="1" applyAlignment="1">
      <alignment vertical="center"/>
    </xf>
    <xf numFmtId="38" fontId="8" fillId="0" borderId="0" xfId="17" applyFont="1" applyBorder="1" applyAlignment="1">
      <alignment/>
    </xf>
    <xf numFmtId="38" fontId="8" fillId="0" borderId="1" xfId="17" applyFont="1" applyFill="1" applyBorder="1" applyAlignment="1" applyProtection="1" quotePrefix="1">
      <alignment horizontal="center" vertical="center"/>
      <protection/>
    </xf>
    <xf numFmtId="38" fontId="8" fillId="0" borderId="10" xfId="17" applyFont="1" applyBorder="1" applyAlignment="1">
      <alignment/>
    </xf>
    <xf numFmtId="38" fontId="8" fillId="0" borderId="5" xfId="17" applyFont="1" applyFill="1" applyBorder="1" applyAlignment="1" applyProtection="1" quotePrefix="1">
      <alignment horizontal="center" vertical="center"/>
      <protection/>
    </xf>
    <xf numFmtId="38" fontId="8" fillId="0" borderId="40" xfId="17" applyFont="1" applyBorder="1" applyAlignment="1">
      <alignment/>
    </xf>
    <xf numFmtId="38" fontId="8" fillId="0" borderId="12" xfId="17" applyFont="1" applyFill="1" applyBorder="1" applyAlignment="1">
      <alignment vertical="center"/>
    </xf>
    <xf numFmtId="38" fontId="8" fillId="0" borderId="5" xfId="17" applyFont="1" applyFill="1" applyBorder="1" applyAlignment="1">
      <alignment vertical="center"/>
    </xf>
    <xf numFmtId="0" fontId="8" fillId="0" borderId="0" xfId="21" applyFont="1" applyFill="1">
      <alignment/>
      <protection/>
    </xf>
    <xf numFmtId="38" fontId="8" fillId="0" borderId="3" xfId="17" applyFont="1" applyFill="1" applyBorder="1" applyAlignment="1">
      <alignment horizontal="center" vertical="center"/>
    </xf>
    <xf numFmtId="38" fontId="26" fillId="0" borderId="0" xfId="17" applyFont="1" applyBorder="1" applyAlignment="1">
      <alignment/>
    </xf>
    <xf numFmtId="0" fontId="27" fillId="0" borderId="0" xfId="21" applyFont="1" applyFill="1" applyBorder="1" applyAlignment="1">
      <alignment vertical="center"/>
      <protection/>
    </xf>
    <xf numFmtId="38" fontId="27" fillId="0" borderId="0" xfId="17" applyFont="1" applyFill="1" applyAlignment="1">
      <alignment vertical="center"/>
    </xf>
    <xf numFmtId="0" fontId="27" fillId="0" borderId="0" xfId="21" applyFont="1">
      <alignment/>
      <protection/>
    </xf>
    <xf numFmtId="38" fontId="8" fillId="0" borderId="0" xfId="17" applyFont="1" applyFill="1" applyBorder="1" applyAlignment="1" applyProtection="1">
      <alignment vertical="center"/>
      <protection/>
    </xf>
    <xf numFmtId="38" fontId="8" fillId="0" borderId="0" xfId="21" applyNumberFormat="1" applyFont="1">
      <alignment/>
      <protection/>
    </xf>
    <xf numFmtId="38" fontId="8" fillId="0" borderId="0" xfId="17" applyFont="1" applyBorder="1" applyAlignment="1">
      <alignment vertical="center"/>
    </xf>
    <xf numFmtId="38" fontId="8" fillId="0" borderId="0" xfId="17" applyFont="1" applyAlignment="1">
      <alignment/>
    </xf>
    <xf numFmtId="38" fontId="8" fillId="0" borderId="6" xfId="17" applyFont="1" applyFill="1" applyBorder="1" applyAlignment="1" applyProtection="1" quotePrefix="1">
      <alignment horizontal="center" vertical="center"/>
      <protection/>
    </xf>
    <xf numFmtId="38" fontId="8" fillId="0" borderId="12" xfId="17" applyFont="1" applyBorder="1" applyAlignment="1">
      <alignment/>
    </xf>
    <xf numFmtId="38" fontId="8" fillId="0" borderId="12" xfId="17" applyFont="1" applyBorder="1" applyAlignment="1">
      <alignment vertical="center"/>
    </xf>
    <xf numFmtId="38" fontId="25" fillId="0" borderId="0" xfId="21" applyNumberFormat="1" applyFont="1">
      <alignment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216" fontId="0" fillId="0" borderId="15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216" fontId="12" fillId="0" borderId="38" xfId="0" applyNumberFormat="1" applyFont="1" applyFill="1" applyBorder="1" applyAlignment="1">
      <alignment vertical="center"/>
    </xf>
    <xf numFmtId="216" fontId="12" fillId="0" borderId="0" xfId="0" applyNumberFormat="1" applyFont="1" applyFill="1" applyBorder="1" applyAlignment="1">
      <alignment vertical="center"/>
    </xf>
    <xf numFmtId="216" fontId="0" fillId="0" borderId="38" xfId="0" applyNumberFormat="1" applyFont="1" applyFill="1" applyBorder="1" applyAlignment="1">
      <alignment vertical="center"/>
    </xf>
    <xf numFmtId="216" fontId="0" fillId="0" borderId="0" xfId="0" applyNumberFormat="1" applyFont="1" applyFill="1" applyBorder="1" applyAlignment="1">
      <alignment vertical="center"/>
    </xf>
    <xf numFmtId="216" fontId="12" fillId="0" borderId="38" xfId="0" applyNumberFormat="1" applyFont="1" applyFill="1" applyBorder="1" applyAlignment="1" applyProtection="1">
      <alignment horizontal="right" vertical="center"/>
      <protection/>
    </xf>
    <xf numFmtId="216" fontId="12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216" fontId="11" fillId="0" borderId="38" xfId="0" applyNumberFormat="1" applyFont="1" applyFill="1" applyBorder="1" applyAlignment="1" applyProtection="1">
      <alignment horizontal="right" vertical="center"/>
      <protection/>
    </xf>
    <xf numFmtId="216" fontId="11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3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216" fontId="0" fillId="0" borderId="0" xfId="0" applyNumberFormat="1" applyFont="1" applyFill="1" applyBorder="1" applyAlignment="1">
      <alignment horizontal="right"/>
    </xf>
    <xf numFmtId="216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16" fillId="0" borderId="5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216" fontId="0" fillId="0" borderId="40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7" xfId="0" applyNumberFormat="1" applyFont="1" applyFill="1" applyBorder="1" applyAlignment="1" applyProtection="1">
      <alignment vertical="center"/>
      <protection/>
    </xf>
    <xf numFmtId="39" fontId="0" fillId="0" borderId="7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37" fontId="29" fillId="0" borderId="0" xfId="0" applyNumberFormat="1" applyFont="1" applyFill="1" applyBorder="1" applyAlignment="1" applyProtection="1">
      <alignment vertical="center"/>
      <protection/>
    </xf>
    <xf numFmtId="37" fontId="3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09" fontId="1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>
      <alignment horizontal="right"/>
    </xf>
    <xf numFmtId="209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37" fontId="12" fillId="0" borderId="15" xfId="0" applyNumberFormat="1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216" fontId="0" fillId="0" borderId="5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216" fontId="0" fillId="0" borderId="15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center" vertical="center"/>
    </xf>
    <xf numFmtId="216" fontId="12" fillId="0" borderId="0" xfId="0" applyNumberFormat="1" applyFont="1" applyFill="1" applyBorder="1" applyAlignment="1">
      <alignment horizontal="right" vertical="center"/>
    </xf>
    <xf numFmtId="216" fontId="12" fillId="0" borderId="0" xfId="0" applyNumberFormat="1" applyFont="1" applyFill="1" applyBorder="1" applyAlignment="1" applyProtection="1" quotePrefix="1">
      <alignment horizontal="right" vertical="center"/>
      <protection/>
    </xf>
    <xf numFmtId="216" fontId="11" fillId="0" borderId="0" xfId="17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216" fontId="0" fillId="0" borderId="0" xfId="0" applyNumberFormat="1" applyFont="1" applyFill="1" applyBorder="1" applyAlignment="1">
      <alignment horizontal="right" vertical="center"/>
    </xf>
    <xf numFmtId="216" fontId="0" fillId="0" borderId="0" xfId="17" applyNumberFormat="1" applyFont="1" applyFill="1" applyBorder="1" applyAlignment="1">
      <alignment horizontal="right"/>
    </xf>
    <xf numFmtId="216" fontId="0" fillId="0" borderId="12" xfId="0" applyNumberFormat="1" applyFont="1" applyFill="1" applyBorder="1" applyAlignment="1" applyProtection="1" quotePrefix="1">
      <alignment horizontal="right" vertical="center"/>
      <protection/>
    </xf>
    <xf numFmtId="216" fontId="0" fillId="0" borderId="12" xfId="0" applyNumberFormat="1" applyFont="1" applyFill="1" applyBorder="1" applyAlignment="1">
      <alignment horizontal="right"/>
    </xf>
    <xf numFmtId="216" fontId="0" fillId="0" borderId="12" xfId="0" applyNumberFormat="1" applyFont="1" applyFill="1" applyBorder="1" applyAlignment="1">
      <alignment horizontal="right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石川県統計書」h16" xfId="21"/>
    <cellStyle name="標準_１９８２２２Ｒ" xfId="22"/>
    <cellStyle name="標準_H16確報別表" xfId="23"/>
    <cellStyle name="標準_sb14_124(3)" xfId="24"/>
    <cellStyle name="Followed Hyperlink" xfId="25"/>
    <cellStyle name="未定義" xfId="26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161925</xdr:rowOff>
    </xdr:from>
    <xdr:to>
      <xdr:col>2</xdr:col>
      <xdr:colOff>9525</xdr:colOff>
      <xdr:row>10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85875" y="21145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161925</xdr:rowOff>
    </xdr:from>
    <xdr:to>
      <xdr:col>2</xdr:col>
      <xdr:colOff>9525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85875" y="3333750"/>
          <a:ext cx="762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161925</xdr:rowOff>
    </xdr:from>
    <xdr:to>
      <xdr:col>2</xdr:col>
      <xdr:colOff>9525</xdr:colOff>
      <xdr:row>18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285875" y="4552950"/>
          <a:ext cx="762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23</xdr:row>
      <xdr:rowOff>152400</xdr:rowOff>
    </xdr:from>
    <xdr:to>
      <xdr:col>2</xdr:col>
      <xdr:colOff>38100</xdr:colOff>
      <xdr:row>26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1285875" y="6981825"/>
          <a:ext cx="104775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123825</xdr:rowOff>
    </xdr:from>
    <xdr:to>
      <xdr:col>1</xdr:col>
      <xdr:colOff>104775</xdr:colOff>
      <xdr:row>38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1209675" y="106108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123825</xdr:rowOff>
    </xdr:from>
    <xdr:to>
      <xdr:col>2</xdr:col>
      <xdr:colOff>0</xdr:colOff>
      <xdr:row>42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1257300" y="11830050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114300</xdr:rowOff>
    </xdr:from>
    <xdr:to>
      <xdr:col>2</xdr:col>
      <xdr:colOff>38100</xdr:colOff>
      <xdr:row>22</xdr:row>
      <xdr:rowOff>190500</xdr:rowOff>
    </xdr:to>
    <xdr:sp>
      <xdr:nvSpPr>
        <xdr:cNvPr id="7" name="AutoShape 16"/>
        <xdr:cNvSpPr>
          <a:spLocks/>
        </xdr:cNvSpPr>
      </xdr:nvSpPr>
      <xdr:spPr>
        <a:xfrm>
          <a:off x="1238250" y="5724525"/>
          <a:ext cx="152400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85725</xdr:rowOff>
    </xdr:from>
    <xdr:to>
      <xdr:col>1</xdr:col>
      <xdr:colOff>142875</xdr:colOff>
      <xdr:row>34</xdr:row>
      <xdr:rowOff>161925</xdr:rowOff>
    </xdr:to>
    <xdr:sp>
      <xdr:nvSpPr>
        <xdr:cNvPr id="8" name="AutoShape 18"/>
        <xdr:cNvSpPr>
          <a:spLocks/>
        </xdr:cNvSpPr>
      </xdr:nvSpPr>
      <xdr:spPr>
        <a:xfrm>
          <a:off x="1238250" y="9353550"/>
          <a:ext cx="104775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123825</xdr:rowOff>
    </xdr:from>
    <xdr:to>
      <xdr:col>1</xdr:col>
      <xdr:colOff>114300</xdr:colOff>
      <xdr:row>46</xdr:row>
      <xdr:rowOff>219075</xdr:rowOff>
    </xdr:to>
    <xdr:sp>
      <xdr:nvSpPr>
        <xdr:cNvPr id="9" name="AutoShape 23"/>
        <xdr:cNvSpPr>
          <a:spLocks/>
        </xdr:cNvSpPr>
      </xdr:nvSpPr>
      <xdr:spPr>
        <a:xfrm>
          <a:off x="1238250" y="13049250"/>
          <a:ext cx="85725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27</xdr:row>
      <xdr:rowOff>142875</xdr:rowOff>
    </xdr:from>
    <xdr:to>
      <xdr:col>2</xdr:col>
      <xdr:colOff>0</xdr:colOff>
      <xdr:row>30</xdr:row>
      <xdr:rowOff>161925</xdr:rowOff>
    </xdr:to>
    <xdr:sp>
      <xdr:nvSpPr>
        <xdr:cNvPr id="10" name="AutoShape 24"/>
        <xdr:cNvSpPr>
          <a:spLocks/>
        </xdr:cNvSpPr>
      </xdr:nvSpPr>
      <xdr:spPr>
        <a:xfrm>
          <a:off x="1247775" y="8191500"/>
          <a:ext cx="1047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42</xdr:row>
      <xdr:rowOff>142875</xdr:rowOff>
    </xdr:from>
    <xdr:to>
      <xdr:col>10</xdr:col>
      <xdr:colOff>180975</xdr:colOff>
      <xdr:row>45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744200" y="9096375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95250</xdr:colOff>
      <xdr:row>47</xdr:row>
      <xdr:rowOff>142875</xdr:rowOff>
    </xdr:from>
    <xdr:to>
      <xdr:col>10</xdr:col>
      <xdr:colOff>190500</xdr:colOff>
      <xdr:row>49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53725" y="10144125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85725</xdr:colOff>
      <xdr:row>10</xdr:row>
      <xdr:rowOff>161925</xdr:rowOff>
    </xdr:from>
    <xdr:to>
      <xdr:col>42</xdr:col>
      <xdr:colOff>38100</xdr:colOff>
      <xdr:row>24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9145250" y="2619375"/>
          <a:ext cx="152400" cy="3467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60</xdr:row>
      <xdr:rowOff>114300</xdr:rowOff>
    </xdr:from>
    <xdr:to>
      <xdr:col>2</xdr:col>
      <xdr:colOff>9525</xdr:colOff>
      <xdr:row>61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90550" y="149542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63</xdr:row>
      <xdr:rowOff>114300</xdr:rowOff>
    </xdr:from>
    <xdr:to>
      <xdr:col>2</xdr:col>
      <xdr:colOff>9525</xdr:colOff>
      <xdr:row>64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590550" y="156972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66</xdr:row>
      <xdr:rowOff>114300</xdr:rowOff>
    </xdr:from>
    <xdr:to>
      <xdr:col>2</xdr:col>
      <xdr:colOff>9525</xdr:colOff>
      <xdr:row>67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590550" y="164401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28575</xdr:rowOff>
    </xdr:from>
    <xdr:to>
      <xdr:col>43</xdr:col>
      <xdr:colOff>95250</xdr:colOff>
      <xdr:row>53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9983450" y="12639675"/>
          <a:ext cx="9525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85725</xdr:colOff>
      <xdr:row>0</xdr:row>
      <xdr:rowOff>0</xdr:rowOff>
    </xdr:from>
    <xdr:to>
      <xdr:col>42</xdr:col>
      <xdr:colOff>19050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413575" y="0"/>
          <a:ext cx="9429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104775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34715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47675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47675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47675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95250</xdr:colOff>
      <xdr:row>15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42900" y="209550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95250</xdr:colOff>
      <xdr:row>24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342900" y="3924300"/>
          <a:ext cx="9525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85725</xdr:rowOff>
    </xdr:from>
    <xdr:to>
      <xdr:col>1</xdr:col>
      <xdr:colOff>95250</xdr:colOff>
      <xdr:row>55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342900" y="10210800"/>
          <a:ext cx="9525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27</xdr:row>
      <xdr:rowOff>85725</xdr:rowOff>
    </xdr:from>
    <xdr:to>
      <xdr:col>1</xdr:col>
      <xdr:colOff>85725</xdr:colOff>
      <xdr:row>33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295275" y="5705475"/>
          <a:ext cx="13335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104775</xdr:rowOff>
    </xdr:from>
    <xdr:to>
      <xdr:col>1</xdr:col>
      <xdr:colOff>95250</xdr:colOff>
      <xdr:row>64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342900" y="12030075"/>
          <a:ext cx="9525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67</xdr:row>
      <xdr:rowOff>85725</xdr:rowOff>
    </xdr:from>
    <xdr:to>
      <xdr:col>1</xdr:col>
      <xdr:colOff>85725</xdr:colOff>
      <xdr:row>73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295275" y="13811250"/>
          <a:ext cx="13335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2914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1200150</xdr:colOff>
      <xdr:row>17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0" y="3267075"/>
          <a:ext cx="2933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9525</xdr:rowOff>
    </xdr:from>
    <xdr:to>
      <xdr:col>3</xdr:col>
      <xdr:colOff>0</xdr:colOff>
      <xdr:row>52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9050" y="9934575"/>
          <a:ext cx="2914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62</xdr:row>
      <xdr:rowOff>0</xdr:rowOff>
    </xdr:from>
    <xdr:to>
      <xdr:col>2</xdr:col>
      <xdr:colOff>1200150</xdr:colOff>
      <xdr:row>63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9050" y="12020550"/>
          <a:ext cx="2914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1200150</xdr:colOff>
      <xdr:row>17</xdr:row>
      <xdr:rowOff>171450</xdr:rowOff>
    </xdr:to>
    <xdr:sp>
      <xdr:nvSpPr>
        <xdr:cNvPr id="5" name="Line 5"/>
        <xdr:cNvSpPr>
          <a:spLocks/>
        </xdr:cNvSpPr>
      </xdr:nvSpPr>
      <xdr:spPr>
        <a:xfrm>
          <a:off x="0" y="3267075"/>
          <a:ext cx="2933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62</xdr:row>
      <xdr:rowOff>0</xdr:rowOff>
    </xdr:from>
    <xdr:to>
      <xdr:col>2</xdr:col>
      <xdr:colOff>1200150</xdr:colOff>
      <xdr:row>63</xdr:row>
      <xdr:rowOff>171450</xdr:rowOff>
    </xdr:to>
    <xdr:sp>
      <xdr:nvSpPr>
        <xdr:cNvPr id="6" name="Line 6"/>
        <xdr:cNvSpPr>
          <a:spLocks/>
        </xdr:cNvSpPr>
      </xdr:nvSpPr>
      <xdr:spPr>
        <a:xfrm>
          <a:off x="19050" y="12020550"/>
          <a:ext cx="2914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9525</xdr:rowOff>
    </xdr:from>
    <xdr:to>
      <xdr:col>3</xdr:col>
      <xdr:colOff>0</xdr:colOff>
      <xdr:row>52</xdr:row>
      <xdr:rowOff>171450</xdr:rowOff>
    </xdr:to>
    <xdr:sp>
      <xdr:nvSpPr>
        <xdr:cNvPr id="7" name="Line 7"/>
        <xdr:cNvSpPr>
          <a:spLocks/>
        </xdr:cNvSpPr>
      </xdr:nvSpPr>
      <xdr:spPr>
        <a:xfrm>
          <a:off x="19050" y="9934575"/>
          <a:ext cx="2914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3</xdr:col>
      <xdr:colOff>0</xdr:colOff>
      <xdr:row>5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9050" y="981075"/>
          <a:ext cx="2914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U64"/>
  <sheetViews>
    <sheetView tabSelected="1" zoomScale="75" zoomScaleNormal="75" zoomScaleSheetLayoutView="25" workbookViewId="0" topLeftCell="A1">
      <selection activeCell="A1" sqref="A1"/>
    </sheetView>
  </sheetViews>
  <sheetFormatPr defaultColWidth="10.59765625" defaultRowHeight="15"/>
  <cols>
    <col min="1" max="1" width="12.59765625" style="31" customWidth="1"/>
    <col min="2" max="2" width="1.59765625" style="31" customWidth="1"/>
    <col min="3" max="3" width="8.59765625" style="31" customWidth="1"/>
    <col min="4" max="13" width="12.09765625" style="31" customWidth="1"/>
    <col min="14" max="14" width="9.09765625" style="31" customWidth="1"/>
    <col min="15" max="15" width="2.59765625" style="31" customWidth="1"/>
    <col min="16" max="16" width="4.59765625" style="31" customWidth="1"/>
    <col min="17" max="17" width="7.09765625" style="31" customWidth="1"/>
    <col min="18" max="21" width="6.59765625" style="31" customWidth="1"/>
    <col min="22" max="27" width="8.09765625" style="31" customWidth="1"/>
    <col min="28" max="28" width="7.59765625" style="31" customWidth="1"/>
    <col min="29" max="39" width="6.59765625" style="31" customWidth="1"/>
    <col min="40" max="16384" width="10.59765625" style="31" customWidth="1"/>
  </cols>
  <sheetData>
    <row r="1" spans="1:39" s="28" customFormat="1" ht="19.5" customHeight="1">
      <c r="A1" s="1" t="s">
        <v>81</v>
      </c>
      <c r="B1" s="152"/>
      <c r="AM1" s="2" t="s">
        <v>45</v>
      </c>
    </row>
    <row r="2" spans="1:39" ht="24.75" customHeight="1">
      <c r="A2" s="171" t="s">
        <v>44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29"/>
      <c r="AH2" s="29"/>
      <c r="AI2" s="30"/>
      <c r="AJ2" s="30"/>
      <c r="AK2" s="30"/>
      <c r="AL2" s="30"/>
      <c r="AM2" s="30"/>
    </row>
    <row r="3" spans="2:47" ht="19.5" customHeight="1">
      <c r="B3" s="4"/>
      <c r="C3" s="4"/>
      <c r="D3" s="17" t="s">
        <v>49</v>
      </c>
      <c r="E3" s="17"/>
      <c r="F3" s="17"/>
      <c r="G3" s="17"/>
      <c r="H3" s="17"/>
      <c r="I3" s="17"/>
      <c r="J3" s="17"/>
      <c r="K3" s="17"/>
      <c r="L3" s="4"/>
      <c r="M3" s="4"/>
      <c r="N3" s="5"/>
      <c r="O3" s="156" t="s">
        <v>82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29"/>
      <c r="AM3" s="29"/>
      <c r="AN3" s="34"/>
      <c r="AO3" s="34"/>
      <c r="AP3" s="34"/>
      <c r="AQ3" s="34"/>
      <c r="AR3" s="34"/>
      <c r="AS3" s="34"/>
      <c r="AT3" s="34"/>
      <c r="AU3" s="34"/>
    </row>
    <row r="4" ht="18" customHeight="1" thickBot="1">
      <c r="AK4" s="35" t="s">
        <v>83</v>
      </c>
    </row>
    <row r="5" spans="1:37" ht="24" customHeight="1">
      <c r="A5" s="163" t="s">
        <v>84</v>
      </c>
      <c r="B5" s="172"/>
      <c r="C5" s="173"/>
      <c r="D5" s="36"/>
      <c r="E5" s="178" t="s">
        <v>85</v>
      </c>
      <c r="F5" s="37" t="s">
        <v>86</v>
      </c>
      <c r="G5" s="37"/>
      <c r="H5" s="38"/>
      <c r="I5" s="37" t="s">
        <v>87</v>
      </c>
      <c r="J5" s="37"/>
      <c r="K5" s="37"/>
      <c r="L5" s="37"/>
      <c r="M5" s="37"/>
      <c r="N5" s="39"/>
      <c r="O5" s="163" t="s">
        <v>88</v>
      </c>
      <c r="P5" s="163"/>
      <c r="Q5" s="164"/>
      <c r="R5" s="183" t="s">
        <v>89</v>
      </c>
      <c r="S5" s="184"/>
      <c r="T5" s="185"/>
      <c r="U5" s="188" t="s">
        <v>90</v>
      </c>
      <c r="V5" s="203" t="s">
        <v>91</v>
      </c>
      <c r="W5" s="204"/>
      <c r="X5" s="205"/>
      <c r="Y5" s="204" t="s">
        <v>92</v>
      </c>
      <c r="Z5" s="204"/>
      <c r="AA5" s="205"/>
      <c r="AB5" s="200" t="s">
        <v>93</v>
      </c>
      <c r="AC5" s="191" t="s">
        <v>94</v>
      </c>
      <c r="AD5" s="192"/>
      <c r="AE5" s="192"/>
      <c r="AF5" s="192"/>
      <c r="AG5" s="192"/>
      <c r="AH5" s="193"/>
      <c r="AI5" s="195" t="s">
        <v>95</v>
      </c>
      <c r="AJ5" s="172"/>
      <c r="AK5" s="172"/>
    </row>
    <row r="6" spans="1:37" ht="24" customHeight="1">
      <c r="A6" s="174"/>
      <c r="B6" s="174"/>
      <c r="C6" s="175"/>
      <c r="D6" s="40" t="s">
        <v>96</v>
      </c>
      <c r="E6" s="179"/>
      <c r="F6" s="194" t="s">
        <v>97</v>
      </c>
      <c r="G6" s="194" t="s">
        <v>98</v>
      </c>
      <c r="H6" s="194" t="s">
        <v>99</v>
      </c>
      <c r="I6" s="194" t="s">
        <v>97</v>
      </c>
      <c r="J6" s="41" t="s">
        <v>100</v>
      </c>
      <c r="K6" s="42"/>
      <c r="L6" s="41" t="s">
        <v>101</v>
      </c>
      <c r="M6" s="41"/>
      <c r="N6" s="39"/>
      <c r="O6" s="181"/>
      <c r="P6" s="181"/>
      <c r="Q6" s="182"/>
      <c r="R6" s="186"/>
      <c r="S6" s="170"/>
      <c r="T6" s="187"/>
      <c r="U6" s="189"/>
      <c r="V6" s="206"/>
      <c r="W6" s="207"/>
      <c r="X6" s="208"/>
      <c r="Y6" s="207"/>
      <c r="Z6" s="207"/>
      <c r="AA6" s="208"/>
      <c r="AB6" s="201"/>
      <c r="AC6" s="197" t="s">
        <v>102</v>
      </c>
      <c r="AD6" s="198"/>
      <c r="AE6" s="199"/>
      <c r="AF6" s="197" t="s">
        <v>103</v>
      </c>
      <c r="AG6" s="198"/>
      <c r="AH6" s="199"/>
      <c r="AI6" s="196"/>
      <c r="AJ6" s="176"/>
      <c r="AK6" s="176"/>
    </row>
    <row r="7" spans="1:37" ht="24" customHeight="1">
      <c r="A7" s="176"/>
      <c r="B7" s="176"/>
      <c r="C7" s="177"/>
      <c r="D7" s="46"/>
      <c r="E7" s="180"/>
      <c r="F7" s="190"/>
      <c r="G7" s="190"/>
      <c r="H7" s="190"/>
      <c r="I7" s="190"/>
      <c r="J7" s="47" t="s">
        <v>98</v>
      </c>
      <c r="K7" s="47" t="s">
        <v>99</v>
      </c>
      <c r="L7" s="47" t="s">
        <v>98</v>
      </c>
      <c r="M7" s="48" t="s">
        <v>99</v>
      </c>
      <c r="N7" s="39"/>
      <c r="O7" s="165"/>
      <c r="P7" s="165"/>
      <c r="Q7" s="158"/>
      <c r="R7" s="49" t="s">
        <v>104</v>
      </c>
      <c r="S7" s="50" t="s">
        <v>105</v>
      </c>
      <c r="T7" s="50" t="s">
        <v>106</v>
      </c>
      <c r="U7" s="190"/>
      <c r="V7" s="47" t="s">
        <v>104</v>
      </c>
      <c r="W7" s="47" t="s">
        <v>107</v>
      </c>
      <c r="X7" s="49" t="s">
        <v>108</v>
      </c>
      <c r="Y7" s="47" t="s">
        <v>104</v>
      </c>
      <c r="Z7" s="47" t="s">
        <v>107</v>
      </c>
      <c r="AA7" s="146" t="s">
        <v>108</v>
      </c>
      <c r="AB7" s="202"/>
      <c r="AC7" s="47" t="s">
        <v>104</v>
      </c>
      <c r="AD7" s="47" t="s">
        <v>107</v>
      </c>
      <c r="AE7" s="49" t="s">
        <v>108</v>
      </c>
      <c r="AF7" s="47" t="s">
        <v>104</v>
      </c>
      <c r="AG7" s="47" t="s">
        <v>107</v>
      </c>
      <c r="AH7" s="48" t="s">
        <v>108</v>
      </c>
      <c r="AI7" s="49" t="s">
        <v>104</v>
      </c>
      <c r="AJ7" s="45" t="s">
        <v>107</v>
      </c>
      <c r="AK7" s="44" t="s">
        <v>108</v>
      </c>
    </row>
    <row r="8" spans="1:37" ht="24" customHeight="1">
      <c r="A8" s="8"/>
      <c r="B8" s="8"/>
      <c r="C8" s="9" t="s">
        <v>97</v>
      </c>
      <c r="D8" s="51">
        <v>78</v>
      </c>
      <c r="E8" s="147">
        <v>465</v>
      </c>
      <c r="F8" s="51">
        <v>8468</v>
      </c>
      <c r="G8" s="51">
        <v>4297</v>
      </c>
      <c r="H8" s="51">
        <v>4171</v>
      </c>
      <c r="I8" s="51">
        <v>760</v>
      </c>
      <c r="J8" s="51">
        <v>43</v>
      </c>
      <c r="K8" s="51">
        <v>649</v>
      </c>
      <c r="L8" s="51">
        <v>27</v>
      </c>
      <c r="M8" s="51">
        <v>41</v>
      </c>
      <c r="N8" s="39"/>
      <c r="O8" s="209" t="s">
        <v>50</v>
      </c>
      <c r="P8" s="210"/>
      <c r="Q8" s="211"/>
      <c r="R8" s="52">
        <v>79</v>
      </c>
      <c r="S8" s="53">
        <v>78</v>
      </c>
      <c r="T8" s="53">
        <v>1</v>
      </c>
      <c r="U8" s="53">
        <v>463</v>
      </c>
      <c r="V8" s="52">
        <v>9031</v>
      </c>
      <c r="W8" s="54">
        <v>4505</v>
      </c>
      <c r="X8" s="54">
        <v>4526</v>
      </c>
      <c r="Y8" s="52">
        <v>3090</v>
      </c>
      <c r="Z8" s="54">
        <v>1503</v>
      </c>
      <c r="AA8" s="54">
        <v>1587</v>
      </c>
      <c r="AB8" s="55">
        <v>27</v>
      </c>
      <c r="AC8" s="52">
        <v>671</v>
      </c>
      <c r="AD8" s="53">
        <v>39</v>
      </c>
      <c r="AE8" s="53">
        <v>632</v>
      </c>
      <c r="AF8" s="52">
        <v>41</v>
      </c>
      <c r="AG8" s="53">
        <v>17</v>
      </c>
      <c r="AH8" s="53">
        <v>24</v>
      </c>
      <c r="AI8" s="52">
        <v>121</v>
      </c>
      <c r="AJ8" s="53">
        <v>75</v>
      </c>
      <c r="AK8" s="53">
        <v>46</v>
      </c>
    </row>
    <row r="9" spans="1:37" s="65" customFormat="1" ht="24" customHeight="1">
      <c r="A9" s="212" t="s">
        <v>109</v>
      </c>
      <c r="B9" s="33"/>
      <c r="C9" s="56" t="s">
        <v>110</v>
      </c>
      <c r="D9" s="57">
        <v>1</v>
      </c>
      <c r="E9" s="58">
        <v>5</v>
      </c>
      <c r="F9" s="59">
        <v>139</v>
      </c>
      <c r="G9" s="59">
        <v>72</v>
      </c>
      <c r="H9" s="59">
        <v>67</v>
      </c>
      <c r="I9" s="59">
        <v>11</v>
      </c>
      <c r="J9" s="59">
        <v>2</v>
      </c>
      <c r="K9" s="59">
        <v>5</v>
      </c>
      <c r="L9" s="59">
        <v>2</v>
      </c>
      <c r="M9" s="59">
        <v>2</v>
      </c>
      <c r="N9" s="60"/>
      <c r="O9" s="214" t="s">
        <v>51</v>
      </c>
      <c r="P9" s="214"/>
      <c r="Q9" s="215"/>
      <c r="R9" s="61">
        <v>79</v>
      </c>
      <c r="S9" s="62">
        <v>78</v>
      </c>
      <c r="T9" s="62">
        <v>1</v>
      </c>
      <c r="U9" s="62">
        <v>470</v>
      </c>
      <c r="V9" s="61">
        <v>8916</v>
      </c>
      <c r="W9" s="63">
        <v>4470</v>
      </c>
      <c r="X9" s="63">
        <v>4446</v>
      </c>
      <c r="Y9" s="61">
        <v>3153</v>
      </c>
      <c r="Z9" s="63">
        <v>1593</v>
      </c>
      <c r="AA9" s="63">
        <v>1560</v>
      </c>
      <c r="AB9" s="64">
        <v>28</v>
      </c>
      <c r="AC9" s="61">
        <v>684</v>
      </c>
      <c r="AD9" s="62">
        <v>44</v>
      </c>
      <c r="AE9" s="62">
        <v>640</v>
      </c>
      <c r="AF9" s="61">
        <v>48</v>
      </c>
      <c r="AG9" s="62">
        <v>21</v>
      </c>
      <c r="AH9" s="62">
        <v>27</v>
      </c>
      <c r="AI9" s="61">
        <v>118</v>
      </c>
      <c r="AJ9" s="62">
        <v>74</v>
      </c>
      <c r="AK9" s="62">
        <v>44</v>
      </c>
    </row>
    <row r="10" spans="1:37" s="65" customFormat="1" ht="24" customHeight="1">
      <c r="A10" s="213"/>
      <c r="B10" s="66"/>
      <c r="C10" s="67" t="s">
        <v>111</v>
      </c>
      <c r="D10" s="59">
        <v>10</v>
      </c>
      <c r="E10" s="58">
        <v>26</v>
      </c>
      <c r="F10" s="59">
        <v>363</v>
      </c>
      <c r="G10" s="59">
        <v>185</v>
      </c>
      <c r="H10" s="59">
        <v>178</v>
      </c>
      <c r="I10" s="59">
        <v>48</v>
      </c>
      <c r="J10" s="68">
        <v>2</v>
      </c>
      <c r="K10" s="59">
        <v>46</v>
      </c>
      <c r="L10" s="59" t="s">
        <v>78</v>
      </c>
      <c r="M10" s="68" t="s">
        <v>78</v>
      </c>
      <c r="N10" s="60"/>
      <c r="O10" s="214" t="s">
        <v>31</v>
      </c>
      <c r="P10" s="214"/>
      <c r="Q10" s="215"/>
      <c r="R10" s="61">
        <v>79</v>
      </c>
      <c r="S10" s="62">
        <v>79</v>
      </c>
      <c r="T10" s="69">
        <v>0</v>
      </c>
      <c r="U10" s="62">
        <v>470</v>
      </c>
      <c r="V10" s="61">
        <v>8646</v>
      </c>
      <c r="W10" s="63">
        <v>4371</v>
      </c>
      <c r="X10" s="63">
        <v>4275</v>
      </c>
      <c r="Y10" s="61">
        <v>3036</v>
      </c>
      <c r="Z10" s="63">
        <v>1509</v>
      </c>
      <c r="AA10" s="63">
        <v>1527</v>
      </c>
      <c r="AB10" s="64">
        <v>26.4</v>
      </c>
      <c r="AC10" s="61">
        <v>684</v>
      </c>
      <c r="AD10" s="62">
        <v>40</v>
      </c>
      <c r="AE10" s="62">
        <v>644</v>
      </c>
      <c r="AF10" s="61">
        <v>56</v>
      </c>
      <c r="AG10" s="62">
        <v>23</v>
      </c>
      <c r="AH10" s="62">
        <v>33</v>
      </c>
      <c r="AI10" s="61">
        <v>121</v>
      </c>
      <c r="AJ10" s="62">
        <v>77</v>
      </c>
      <c r="AK10" s="62">
        <v>44</v>
      </c>
    </row>
    <row r="11" spans="1:37" s="65" customFormat="1" ht="24" customHeight="1">
      <c r="A11" s="66"/>
      <c r="B11" s="70"/>
      <c r="C11" s="67" t="s">
        <v>112</v>
      </c>
      <c r="D11" s="59">
        <v>67</v>
      </c>
      <c r="E11" s="58">
        <v>434</v>
      </c>
      <c r="F11" s="59">
        <v>7966</v>
      </c>
      <c r="G11" s="59">
        <v>4040</v>
      </c>
      <c r="H11" s="59">
        <v>3926</v>
      </c>
      <c r="I11" s="59">
        <v>701</v>
      </c>
      <c r="J11" s="59">
        <v>39</v>
      </c>
      <c r="K11" s="59">
        <v>598</v>
      </c>
      <c r="L11" s="59">
        <v>25</v>
      </c>
      <c r="M11" s="59">
        <v>39</v>
      </c>
      <c r="N11" s="60"/>
      <c r="O11" s="214" t="s">
        <v>32</v>
      </c>
      <c r="P11" s="214"/>
      <c r="Q11" s="215"/>
      <c r="R11" s="61">
        <v>78</v>
      </c>
      <c r="S11" s="62">
        <v>78</v>
      </c>
      <c r="T11" s="69">
        <v>0</v>
      </c>
      <c r="U11" s="62">
        <v>473</v>
      </c>
      <c r="V11" s="61">
        <v>8566</v>
      </c>
      <c r="W11" s="63">
        <v>4324</v>
      </c>
      <c r="X11" s="63">
        <v>4242</v>
      </c>
      <c r="Y11" s="61">
        <v>2999</v>
      </c>
      <c r="Z11" s="63">
        <v>1497</v>
      </c>
      <c r="AA11" s="63">
        <v>1502</v>
      </c>
      <c r="AB11" s="64">
        <v>26.5</v>
      </c>
      <c r="AC11" s="61">
        <v>690</v>
      </c>
      <c r="AD11" s="62">
        <v>41</v>
      </c>
      <c r="AE11" s="62">
        <v>649</v>
      </c>
      <c r="AF11" s="61">
        <v>69</v>
      </c>
      <c r="AG11" s="62">
        <v>28</v>
      </c>
      <c r="AH11" s="62">
        <v>41</v>
      </c>
      <c r="AI11" s="61">
        <v>124</v>
      </c>
      <c r="AJ11" s="62">
        <v>77</v>
      </c>
      <c r="AK11" s="62">
        <v>47</v>
      </c>
    </row>
    <row r="12" spans="1:38" s="3" customFormat="1" ht="24" customHeight="1">
      <c r="A12" s="70"/>
      <c r="B12" s="70"/>
      <c r="C12" s="9" t="s">
        <v>97</v>
      </c>
      <c r="D12" s="20">
        <v>238</v>
      </c>
      <c r="E12" s="20">
        <v>2785</v>
      </c>
      <c r="F12" s="20">
        <v>67833</v>
      </c>
      <c r="G12" s="20">
        <v>34628</v>
      </c>
      <c r="H12" s="20">
        <v>33205</v>
      </c>
      <c r="I12" s="20">
        <v>4387</v>
      </c>
      <c r="J12" s="20">
        <v>1439</v>
      </c>
      <c r="K12" s="20">
        <v>2752</v>
      </c>
      <c r="L12" s="20">
        <v>67</v>
      </c>
      <c r="M12" s="20">
        <v>129</v>
      </c>
      <c r="N12" s="39"/>
      <c r="O12" s="216" t="s">
        <v>46</v>
      </c>
      <c r="P12" s="216"/>
      <c r="Q12" s="217"/>
      <c r="R12" s="143">
        <v>78</v>
      </c>
      <c r="S12" s="143">
        <v>78</v>
      </c>
      <c r="T12" s="139">
        <v>0</v>
      </c>
      <c r="U12" s="143">
        <v>465</v>
      </c>
      <c r="V12" s="144">
        <v>8468</v>
      </c>
      <c r="W12" s="145">
        <v>4297</v>
      </c>
      <c r="X12" s="145">
        <v>4171</v>
      </c>
      <c r="Y12" s="148">
        <v>2971</v>
      </c>
      <c r="Z12" s="148">
        <v>1486</v>
      </c>
      <c r="AA12" s="148">
        <v>1485</v>
      </c>
      <c r="AB12" s="143">
        <v>26.2</v>
      </c>
      <c r="AC12" s="143">
        <v>692</v>
      </c>
      <c r="AD12" s="143">
        <v>43</v>
      </c>
      <c r="AE12" s="143">
        <v>649</v>
      </c>
      <c r="AF12" s="143">
        <v>68</v>
      </c>
      <c r="AG12" s="143">
        <v>27</v>
      </c>
      <c r="AH12" s="143">
        <v>41</v>
      </c>
      <c r="AI12" s="143">
        <v>120</v>
      </c>
      <c r="AJ12" s="143">
        <v>71</v>
      </c>
      <c r="AK12" s="143">
        <v>49</v>
      </c>
      <c r="AL12" s="16"/>
    </row>
    <row r="13" spans="1:38" ht="24" customHeight="1">
      <c r="A13" s="218" t="s">
        <v>113</v>
      </c>
      <c r="B13" s="10"/>
      <c r="C13" s="11" t="s">
        <v>110</v>
      </c>
      <c r="D13" s="18">
        <v>1</v>
      </c>
      <c r="E13" s="18">
        <v>19</v>
      </c>
      <c r="F13" s="18">
        <v>644</v>
      </c>
      <c r="G13" s="18">
        <v>329</v>
      </c>
      <c r="H13" s="18">
        <v>315</v>
      </c>
      <c r="I13" s="18">
        <v>30</v>
      </c>
      <c r="J13" s="18">
        <v>15</v>
      </c>
      <c r="K13" s="18">
        <v>12</v>
      </c>
      <c r="L13" s="18">
        <v>3</v>
      </c>
      <c r="M13" s="18" t="s">
        <v>78</v>
      </c>
      <c r="N13" s="7"/>
      <c r="O13" s="13"/>
      <c r="P13" s="13"/>
      <c r="Q13" s="14"/>
      <c r="R13" s="71"/>
      <c r="S13" s="72"/>
      <c r="T13" s="73"/>
      <c r="U13" s="20"/>
      <c r="V13" s="74"/>
      <c r="W13" s="20"/>
      <c r="X13" s="20"/>
      <c r="Y13" s="74"/>
      <c r="Z13" s="72"/>
      <c r="AA13" s="72"/>
      <c r="AB13" s="75"/>
      <c r="AC13" s="74"/>
      <c r="AD13" s="20"/>
      <c r="AE13" s="20"/>
      <c r="AF13" s="74"/>
      <c r="AG13" s="20"/>
      <c r="AH13" s="20"/>
      <c r="AI13" s="74"/>
      <c r="AJ13" s="76"/>
      <c r="AK13" s="20"/>
      <c r="AL13" s="77"/>
    </row>
    <row r="14" spans="1:38" ht="24" customHeight="1">
      <c r="A14" s="219"/>
      <c r="B14" s="32"/>
      <c r="C14" s="56" t="s">
        <v>111</v>
      </c>
      <c r="D14" s="57">
        <v>236</v>
      </c>
      <c r="E14" s="57">
        <v>2760</v>
      </c>
      <c r="F14" s="57">
        <v>67039</v>
      </c>
      <c r="G14" s="57">
        <v>34232</v>
      </c>
      <c r="H14" s="57">
        <v>32807</v>
      </c>
      <c r="I14" s="57">
        <v>4343</v>
      </c>
      <c r="J14" s="57">
        <v>1420</v>
      </c>
      <c r="K14" s="57">
        <v>2736</v>
      </c>
      <c r="L14" s="57">
        <v>62</v>
      </c>
      <c r="M14" s="57">
        <v>125</v>
      </c>
      <c r="N14" s="39"/>
      <c r="O14" s="154" t="s">
        <v>114</v>
      </c>
      <c r="P14" s="154"/>
      <c r="Q14" s="155"/>
      <c r="R14" s="78">
        <v>1</v>
      </c>
      <c r="S14" s="79">
        <v>1</v>
      </c>
      <c r="T14" s="139">
        <v>0</v>
      </c>
      <c r="U14" s="79">
        <v>5</v>
      </c>
      <c r="V14" s="79">
        <v>139</v>
      </c>
      <c r="W14" s="79">
        <v>72</v>
      </c>
      <c r="X14" s="79">
        <v>67</v>
      </c>
      <c r="Y14" s="79">
        <v>52</v>
      </c>
      <c r="Z14" s="79">
        <v>26</v>
      </c>
      <c r="AA14" s="79">
        <v>26</v>
      </c>
      <c r="AB14" s="80">
        <v>0.4588370246183711</v>
      </c>
      <c r="AC14" s="79">
        <v>7</v>
      </c>
      <c r="AD14" s="73">
        <v>2</v>
      </c>
      <c r="AE14" s="79">
        <v>5</v>
      </c>
      <c r="AF14" s="79">
        <v>4</v>
      </c>
      <c r="AG14" s="79">
        <v>2</v>
      </c>
      <c r="AH14" s="73">
        <v>2</v>
      </c>
      <c r="AI14" s="79">
        <v>2</v>
      </c>
      <c r="AJ14" s="139">
        <v>0</v>
      </c>
      <c r="AK14" s="79">
        <v>2</v>
      </c>
      <c r="AL14" s="77"/>
    </row>
    <row r="15" spans="1:38" s="3" customFormat="1" ht="24" customHeight="1">
      <c r="A15" s="32"/>
      <c r="B15" s="81"/>
      <c r="C15" s="56" t="s">
        <v>112</v>
      </c>
      <c r="D15" s="57">
        <v>1</v>
      </c>
      <c r="E15" s="57">
        <v>6</v>
      </c>
      <c r="F15" s="57">
        <v>150</v>
      </c>
      <c r="G15" s="57">
        <v>67</v>
      </c>
      <c r="H15" s="57">
        <v>83</v>
      </c>
      <c r="I15" s="57">
        <v>14</v>
      </c>
      <c r="J15" s="57">
        <v>4</v>
      </c>
      <c r="K15" s="57">
        <v>4</v>
      </c>
      <c r="L15" s="57">
        <v>2</v>
      </c>
      <c r="M15" s="57">
        <v>4</v>
      </c>
      <c r="N15" s="39"/>
      <c r="O15" s="154" t="s">
        <v>115</v>
      </c>
      <c r="P15" s="154"/>
      <c r="Q15" s="155"/>
      <c r="R15" s="138">
        <v>10</v>
      </c>
      <c r="S15" s="72">
        <v>10</v>
      </c>
      <c r="T15" s="139">
        <v>0</v>
      </c>
      <c r="U15" s="140">
        <v>26</v>
      </c>
      <c r="V15" s="20">
        <v>363</v>
      </c>
      <c r="W15" s="20">
        <v>185</v>
      </c>
      <c r="X15" s="140">
        <v>178</v>
      </c>
      <c r="Y15" s="20">
        <v>206</v>
      </c>
      <c r="Z15" s="73">
        <v>108</v>
      </c>
      <c r="AA15" s="72">
        <v>98</v>
      </c>
      <c r="AB15" s="142">
        <v>1.8177005206035473</v>
      </c>
      <c r="AC15" s="20">
        <v>48</v>
      </c>
      <c r="AD15" s="73">
        <v>2</v>
      </c>
      <c r="AE15" s="140">
        <v>46</v>
      </c>
      <c r="AF15" s="139">
        <v>0</v>
      </c>
      <c r="AG15" s="139">
        <v>0</v>
      </c>
      <c r="AH15" s="139">
        <v>0</v>
      </c>
      <c r="AI15" s="20">
        <v>4</v>
      </c>
      <c r="AJ15" s="139">
        <v>0</v>
      </c>
      <c r="AK15" s="20">
        <v>4</v>
      </c>
      <c r="AL15" s="16"/>
    </row>
    <row r="16" spans="1:38" ht="24" customHeight="1">
      <c r="A16" s="12"/>
      <c r="B16" s="12"/>
      <c r="C16" s="9" t="s">
        <v>97</v>
      </c>
      <c r="D16" s="20">
        <v>107</v>
      </c>
      <c r="E16" s="20">
        <v>1131</v>
      </c>
      <c r="F16" s="20">
        <v>34048</v>
      </c>
      <c r="G16" s="20">
        <v>17409</v>
      </c>
      <c r="H16" s="20">
        <v>16639</v>
      </c>
      <c r="I16" s="20">
        <v>2516</v>
      </c>
      <c r="J16" s="20">
        <v>1293</v>
      </c>
      <c r="K16" s="20">
        <v>1061</v>
      </c>
      <c r="L16" s="20">
        <v>76</v>
      </c>
      <c r="M16" s="20">
        <v>86</v>
      </c>
      <c r="N16" s="39"/>
      <c r="O16" s="82"/>
      <c r="P16" s="220" t="s">
        <v>116</v>
      </c>
      <c r="Q16" s="224"/>
      <c r="R16" s="83">
        <v>1</v>
      </c>
      <c r="S16" s="84">
        <v>1</v>
      </c>
      <c r="T16" s="85">
        <v>0</v>
      </c>
      <c r="U16" s="25">
        <v>2</v>
      </c>
      <c r="V16" s="25">
        <v>11</v>
      </c>
      <c r="W16" s="25">
        <v>6</v>
      </c>
      <c r="X16" s="86">
        <v>5</v>
      </c>
      <c r="Y16" s="25">
        <v>11</v>
      </c>
      <c r="Z16" s="84">
        <v>6</v>
      </c>
      <c r="AA16" s="84">
        <v>5</v>
      </c>
      <c r="AB16" s="87">
        <v>2.1235521235521233</v>
      </c>
      <c r="AC16" s="25">
        <v>3</v>
      </c>
      <c r="AD16" s="85">
        <v>0</v>
      </c>
      <c r="AE16" s="86">
        <v>3</v>
      </c>
      <c r="AF16" s="85">
        <v>0</v>
      </c>
      <c r="AG16" s="85">
        <v>0</v>
      </c>
      <c r="AH16" s="85">
        <v>0</v>
      </c>
      <c r="AI16" s="25">
        <v>1</v>
      </c>
      <c r="AJ16" s="85">
        <v>0</v>
      </c>
      <c r="AK16" s="25">
        <v>1</v>
      </c>
      <c r="AL16" s="77"/>
    </row>
    <row r="17" spans="1:38" ht="24" customHeight="1">
      <c r="A17" s="212" t="s">
        <v>118</v>
      </c>
      <c r="B17" s="33"/>
      <c r="C17" s="56" t="s">
        <v>110</v>
      </c>
      <c r="D17" s="57">
        <v>1</v>
      </c>
      <c r="E17" s="57">
        <v>12</v>
      </c>
      <c r="F17" s="57">
        <v>477</v>
      </c>
      <c r="G17" s="57">
        <v>239</v>
      </c>
      <c r="H17" s="57">
        <v>238</v>
      </c>
      <c r="I17" s="57">
        <v>34</v>
      </c>
      <c r="J17" s="57">
        <v>16</v>
      </c>
      <c r="K17" s="57">
        <v>7</v>
      </c>
      <c r="L17" s="57">
        <v>7</v>
      </c>
      <c r="M17" s="57">
        <v>4</v>
      </c>
      <c r="N17" s="39"/>
      <c r="O17" s="82"/>
      <c r="P17" s="220" t="s">
        <v>117</v>
      </c>
      <c r="Q17" s="221"/>
      <c r="R17" s="83">
        <v>3</v>
      </c>
      <c r="S17" s="84">
        <v>3</v>
      </c>
      <c r="T17" s="85">
        <v>0</v>
      </c>
      <c r="U17" s="25">
        <v>5</v>
      </c>
      <c r="V17" s="25">
        <v>16</v>
      </c>
      <c r="W17" s="25">
        <v>8</v>
      </c>
      <c r="X17" s="86">
        <v>8</v>
      </c>
      <c r="Y17" s="25">
        <v>30</v>
      </c>
      <c r="Z17" s="84">
        <v>17</v>
      </c>
      <c r="AA17" s="84">
        <v>13</v>
      </c>
      <c r="AB17" s="87">
        <v>4.823151125401929</v>
      </c>
      <c r="AC17" s="25">
        <v>5</v>
      </c>
      <c r="AD17" s="88">
        <v>2</v>
      </c>
      <c r="AE17" s="86">
        <v>3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77"/>
    </row>
    <row r="18" spans="1:38" ht="24" customHeight="1">
      <c r="A18" s="219"/>
      <c r="B18" s="32"/>
      <c r="C18" s="56" t="s">
        <v>111</v>
      </c>
      <c r="D18" s="57">
        <v>103</v>
      </c>
      <c r="E18" s="57">
        <v>1107</v>
      </c>
      <c r="F18" s="57">
        <v>33256</v>
      </c>
      <c r="G18" s="57">
        <v>17003</v>
      </c>
      <c r="H18" s="57">
        <v>16253</v>
      </c>
      <c r="I18" s="57">
        <v>2419</v>
      </c>
      <c r="J18" s="57">
        <v>1264</v>
      </c>
      <c r="K18" s="57">
        <v>1045</v>
      </c>
      <c r="L18" s="57">
        <v>52</v>
      </c>
      <c r="M18" s="57">
        <v>58</v>
      </c>
      <c r="N18" s="39"/>
      <c r="O18" s="82"/>
      <c r="P18" s="220" t="s">
        <v>41</v>
      </c>
      <c r="Q18" s="221"/>
      <c r="R18" s="83">
        <v>4</v>
      </c>
      <c r="S18" s="84">
        <v>4</v>
      </c>
      <c r="T18" s="85">
        <v>0</v>
      </c>
      <c r="U18" s="25">
        <v>13</v>
      </c>
      <c r="V18" s="25">
        <v>250</v>
      </c>
      <c r="W18" s="25">
        <v>131</v>
      </c>
      <c r="X18" s="86">
        <v>119</v>
      </c>
      <c r="Y18" s="25">
        <v>118</v>
      </c>
      <c r="Z18" s="84">
        <v>62</v>
      </c>
      <c r="AA18" s="84">
        <v>56</v>
      </c>
      <c r="AB18" s="87">
        <v>9.225957779515246</v>
      </c>
      <c r="AC18" s="25">
        <v>31</v>
      </c>
      <c r="AD18" s="85">
        <v>0</v>
      </c>
      <c r="AE18" s="86">
        <v>31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77"/>
    </row>
    <row r="19" spans="1:38" ht="24" customHeight="1">
      <c r="A19" s="32"/>
      <c r="B19" s="81"/>
      <c r="C19" s="56" t="s">
        <v>112</v>
      </c>
      <c r="D19" s="57">
        <v>3</v>
      </c>
      <c r="E19" s="57">
        <v>12</v>
      </c>
      <c r="F19" s="57">
        <v>315</v>
      </c>
      <c r="G19" s="57">
        <v>167</v>
      </c>
      <c r="H19" s="57">
        <v>148</v>
      </c>
      <c r="I19" s="57">
        <v>63</v>
      </c>
      <c r="J19" s="57">
        <v>13</v>
      </c>
      <c r="K19" s="57">
        <v>9</v>
      </c>
      <c r="L19" s="57">
        <v>17</v>
      </c>
      <c r="M19" s="57">
        <v>24</v>
      </c>
      <c r="N19" s="39"/>
      <c r="O19" s="82"/>
      <c r="P19" s="220"/>
      <c r="Q19" s="221"/>
      <c r="R19" s="83"/>
      <c r="S19" s="84"/>
      <c r="T19" s="88"/>
      <c r="U19" s="86"/>
      <c r="V19" s="25"/>
      <c r="W19" s="25"/>
      <c r="X19" s="86"/>
      <c r="Y19" s="25"/>
      <c r="Z19" s="84"/>
      <c r="AA19" s="84"/>
      <c r="AB19" s="87"/>
      <c r="AC19" s="25"/>
      <c r="AD19" s="88"/>
      <c r="AE19" s="86"/>
      <c r="AF19" s="25"/>
      <c r="AG19" s="88"/>
      <c r="AH19" s="88"/>
      <c r="AI19" s="88"/>
      <c r="AJ19" s="88"/>
      <c r="AK19" s="88"/>
      <c r="AL19" s="77"/>
    </row>
    <row r="20" spans="1:38" s="3" customFormat="1" ht="24" customHeight="1">
      <c r="A20" s="32"/>
      <c r="B20" s="81"/>
      <c r="C20" s="14" t="s">
        <v>42</v>
      </c>
      <c r="D20" s="22">
        <v>62</v>
      </c>
      <c r="E20" s="22" t="s">
        <v>48</v>
      </c>
      <c r="F20" s="22">
        <v>32829</v>
      </c>
      <c r="G20" s="22">
        <v>16474</v>
      </c>
      <c r="H20" s="22">
        <v>16355</v>
      </c>
      <c r="I20" s="22">
        <v>3276</v>
      </c>
      <c r="J20" s="22">
        <v>1855</v>
      </c>
      <c r="K20" s="22">
        <v>748</v>
      </c>
      <c r="L20" s="22">
        <v>344</v>
      </c>
      <c r="M20" s="22">
        <v>329</v>
      </c>
      <c r="N20" s="7"/>
      <c r="O20" s="15"/>
      <c r="P20" s="222" t="s">
        <v>119</v>
      </c>
      <c r="Q20" s="223"/>
      <c r="R20" s="89">
        <v>1</v>
      </c>
      <c r="S20" s="90">
        <v>1</v>
      </c>
      <c r="T20" s="27">
        <v>0</v>
      </c>
      <c r="U20" s="91">
        <v>4</v>
      </c>
      <c r="V20" s="19">
        <v>62</v>
      </c>
      <c r="W20" s="19">
        <v>28</v>
      </c>
      <c r="X20" s="91">
        <v>34</v>
      </c>
      <c r="Y20" s="19">
        <v>36</v>
      </c>
      <c r="Z20" s="90">
        <v>17</v>
      </c>
      <c r="AA20" s="90">
        <v>19</v>
      </c>
      <c r="AB20" s="92">
        <v>8.450704225352112</v>
      </c>
      <c r="AC20" s="19">
        <v>6</v>
      </c>
      <c r="AD20" s="27">
        <v>0</v>
      </c>
      <c r="AE20" s="91">
        <v>6</v>
      </c>
      <c r="AF20" s="27">
        <v>0</v>
      </c>
      <c r="AG20" s="27">
        <v>0</v>
      </c>
      <c r="AH20" s="27">
        <v>0</v>
      </c>
      <c r="AI20" s="76">
        <v>3</v>
      </c>
      <c r="AJ20" s="27">
        <v>0</v>
      </c>
      <c r="AK20" s="76">
        <v>3</v>
      </c>
      <c r="AL20" s="16"/>
    </row>
    <row r="21" spans="1:38" ht="24" customHeight="1">
      <c r="A21" s="10" t="s">
        <v>120</v>
      </c>
      <c r="B21" s="10"/>
      <c r="C21" s="11" t="s">
        <v>110</v>
      </c>
      <c r="D21" s="18">
        <v>1</v>
      </c>
      <c r="E21" s="21" t="s">
        <v>48</v>
      </c>
      <c r="F21" s="57">
        <v>366</v>
      </c>
      <c r="G21" s="57">
        <v>197</v>
      </c>
      <c r="H21" s="57">
        <v>169</v>
      </c>
      <c r="I21" s="57">
        <v>32</v>
      </c>
      <c r="J21" s="57">
        <v>19</v>
      </c>
      <c r="K21" s="57">
        <v>3</v>
      </c>
      <c r="L21" s="57">
        <v>5</v>
      </c>
      <c r="M21" s="57">
        <v>5</v>
      </c>
      <c r="N21" s="39"/>
      <c r="O21" s="82"/>
      <c r="P21" s="220" t="s">
        <v>121</v>
      </c>
      <c r="Q21" s="221"/>
      <c r="R21" s="83">
        <v>1</v>
      </c>
      <c r="S21" s="84">
        <v>1</v>
      </c>
      <c r="T21" s="85">
        <v>0</v>
      </c>
      <c r="U21" s="86">
        <v>2</v>
      </c>
      <c r="V21" s="25">
        <v>24</v>
      </c>
      <c r="W21" s="25">
        <v>12</v>
      </c>
      <c r="X21" s="86">
        <v>12</v>
      </c>
      <c r="Y21" s="25">
        <v>11</v>
      </c>
      <c r="Z21" s="84">
        <v>6</v>
      </c>
      <c r="AA21" s="84">
        <v>5</v>
      </c>
      <c r="AB21" s="87">
        <v>18.0327868852459</v>
      </c>
      <c r="AC21" s="25">
        <v>3</v>
      </c>
      <c r="AD21" s="85">
        <v>0</v>
      </c>
      <c r="AE21" s="86">
        <v>3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77"/>
    </row>
    <row r="22" spans="1:38" ht="24" customHeight="1">
      <c r="A22" s="33"/>
      <c r="B22" s="33"/>
      <c r="C22" s="56" t="s">
        <v>122</v>
      </c>
      <c r="D22" s="57">
        <v>51</v>
      </c>
      <c r="E22" s="21" t="s">
        <v>48</v>
      </c>
      <c r="F22" s="57">
        <v>24870</v>
      </c>
      <c r="G22" s="57">
        <v>12068</v>
      </c>
      <c r="H22" s="57">
        <v>12802</v>
      </c>
      <c r="I22" s="57">
        <v>2585</v>
      </c>
      <c r="J22" s="57">
        <v>1507</v>
      </c>
      <c r="K22" s="57">
        <v>641</v>
      </c>
      <c r="L22" s="57">
        <v>215</v>
      </c>
      <c r="M22" s="57">
        <v>222</v>
      </c>
      <c r="N22" s="39"/>
      <c r="O22" s="82"/>
      <c r="R22" s="83"/>
      <c r="S22" s="84"/>
      <c r="T22" s="88"/>
      <c r="U22" s="25"/>
      <c r="V22" s="25"/>
      <c r="W22" s="25"/>
      <c r="X22" s="86"/>
      <c r="Y22" s="25"/>
      <c r="Z22" s="84"/>
      <c r="AA22" s="84"/>
      <c r="AB22" s="87"/>
      <c r="AC22" s="25"/>
      <c r="AD22" s="88"/>
      <c r="AE22" s="86"/>
      <c r="AF22" s="25"/>
      <c r="AG22" s="25"/>
      <c r="AH22" s="88"/>
      <c r="AI22" s="25"/>
      <c r="AJ22" s="25"/>
      <c r="AK22" s="88"/>
      <c r="AL22" s="77"/>
    </row>
    <row r="23" spans="1:38" s="3" customFormat="1" ht="24" customHeight="1">
      <c r="A23" s="32"/>
      <c r="B23" s="81"/>
      <c r="C23" s="56" t="s">
        <v>112</v>
      </c>
      <c r="D23" s="57">
        <v>10</v>
      </c>
      <c r="E23" s="21" t="s">
        <v>48</v>
      </c>
      <c r="F23" s="57">
        <v>7593</v>
      </c>
      <c r="G23" s="57">
        <v>4209</v>
      </c>
      <c r="H23" s="57">
        <v>3384</v>
      </c>
      <c r="I23" s="57">
        <v>659</v>
      </c>
      <c r="J23" s="57">
        <v>329</v>
      </c>
      <c r="K23" s="57">
        <v>104</v>
      </c>
      <c r="L23" s="57">
        <v>124</v>
      </c>
      <c r="M23" s="57">
        <v>102</v>
      </c>
      <c r="N23" s="39"/>
      <c r="O23" s="154" t="s">
        <v>123</v>
      </c>
      <c r="P23" s="154"/>
      <c r="Q23" s="155"/>
      <c r="R23" s="138">
        <v>67</v>
      </c>
      <c r="S23" s="72">
        <v>67</v>
      </c>
      <c r="T23" s="139">
        <v>0</v>
      </c>
      <c r="U23" s="20">
        <v>434</v>
      </c>
      <c r="V23" s="20">
        <v>7966</v>
      </c>
      <c r="W23" s="20">
        <v>4040</v>
      </c>
      <c r="X23" s="140">
        <v>3926</v>
      </c>
      <c r="Y23" s="20">
        <v>2713</v>
      </c>
      <c r="Z23" s="141">
        <v>1352</v>
      </c>
      <c r="AA23" s="141">
        <v>1361</v>
      </c>
      <c r="AB23" s="142">
        <v>23.93893938057002</v>
      </c>
      <c r="AC23" s="20">
        <v>637</v>
      </c>
      <c r="AD23" s="140">
        <v>39</v>
      </c>
      <c r="AE23" s="140">
        <v>598</v>
      </c>
      <c r="AF23" s="20">
        <v>64</v>
      </c>
      <c r="AG23" s="20">
        <v>25</v>
      </c>
      <c r="AH23" s="73">
        <v>39</v>
      </c>
      <c r="AI23" s="20">
        <v>114</v>
      </c>
      <c r="AJ23" s="20">
        <v>71</v>
      </c>
      <c r="AK23" s="20">
        <v>43</v>
      </c>
      <c r="AL23" s="16"/>
    </row>
    <row r="24" spans="1:38" ht="24" customHeight="1">
      <c r="A24" s="12"/>
      <c r="B24" s="12"/>
      <c r="C24" s="9" t="s">
        <v>97</v>
      </c>
      <c r="D24" s="51">
        <v>2</v>
      </c>
      <c r="E24" s="93" t="s">
        <v>48</v>
      </c>
      <c r="F24" s="148">
        <v>1692</v>
      </c>
      <c r="G24" s="51">
        <v>1385</v>
      </c>
      <c r="H24" s="51">
        <v>307</v>
      </c>
      <c r="I24" s="150">
        <v>184</v>
      </c>
      <c r="J24" s="51">
        <v>123</v>
      </c>
      <c r="K24" s="51">
        <v>10</v>
      </c>
      <c r="L24" s="51">
        <v>44</v>
      </c>
      <c r="M24" s="51">
        <v>7</v>
      </c>
      <c r="N24" s="39"/>
      <c r="P24" s="220" t="s">
        <v>124</v>
      </c>
      <c r="Q24" s="224"/>
      <c r="R24" s="83">
        <v>38</v>
      </c>
      <c r="S24" s="84">
        <v>38</v>
      </c>
      <c r="T24" s="94">
        <v>0</v>
      </c>
      <c r="U24" s="25">
        <v>256</v>
      </c>
      <c r="V24" s="25">
        <v>4964</v>
      </c>
      <c r="W24" s="25">
        <v>2533</v>
      </c>
      <c r="X24" s="25">
        <v>2431</v>
      </c>
      <c r="Y24" s="25">
        <v>1702</v>
      </c>
      <c r="Z24" s="25">
        <v>868</v>
      </c>
      <c r="AA24" s="25">
        <v>834</v>
      </c>
      <c r="AB24" s="87">
        <v>39.252767527675275</v>
      </c>
      <c r="AC24" s="25">
        <v>386</v>
      </c>
      <c r="AD24" s="86">
        <v>19</v>
      </c>
      <c r="AE24" s="86">
        <v>367</v>
      </c>
      <c r="AF24" s="25">
        <v>42</v>
      </c>
      <c r="AG24" s="25">
        <v>15</v>
      </c>
      <c r="AH24" s="88">
        <v>27</v>
      </c>
      <c r="AI24" s="25">
        <v>68</v>
      </c>
      <c r="AJ24" s="25">
        <v>42</v>
      </c>
      <c r="AK24" s="25">
        <v>26</v>
      </c>
      <c r="AL24" s="77"/>
    </row>
    <row r="25" spans="1:38" ht="24" customHeight="1">
      <c r="A25" s="225" t="s">
        <v>125</v>
      </c>
      <c r="B25" s="33"/>
      <c r="C25" s="56" t="s">
        <v>110</v>
      </c>
      <c r="D25" s="95">
        <v>1</v>
      </c>
      <c r="E25" s="57" t="s">
        <v>48</v>
      </c>
      <c r="F25" s="96">
        <v>1092</v>
      </c>
      <c r="G25" s="95">
        <v>828</v>
      </c>
      <c r="H25" s="95">
        <v>264</v>
      </c>
      <c r="I25" s="133">
        <v>114</v>
      </c>
      <c r="J25" s="95">
        <v>73</v>
      </c>
      <c r="K25" s="95">
        <v>4</v>
      </c>
      <c r="L25" s="95">
        <v>32</v>
      </c>
      <c r="M25" s="25">
        <v>5</v>
      </c>
      <c r="N25" s="39"/>
      <c r="O25" s="82"/>
      <c r="P25" s="220" t="s">
        <v>126</v>
      </c>
      <c r="Q25" s="221"/>
      <c r="R25" s="83">
        <v>3</v>
      </c>
      <c r="S25" s="84">
        <v>3</v>
      </c>
      <c r="T25" s="94">
        <v>0</v>
      </c>
      <c r="U25" s="25">
        <v>11</v>
      </c>
      <c r="V25" s="25">
        <v>112</v>
      </c>
      <c r="W25" s="25">
        <v>58</v>
      </c>
      <c r="X25" s="25">
        <v>54</v>
      </c>
      <c r="Y25" s="25">
        <v>36</v>
      </c>
      <c r="Z25" s="84">
        <v>16</v>
      </c>
      <c r="AA25" s="84">
        <v>20</v>
      </c>
      <c r="AB25" s="97">
        <v>6.94980694980695</v>
      </c>
      <c r="AC25" s="25">
        <v>14</v>
      </c>
      <c r="AD25" s="25">
        <v>1</v>
      </c>
      <c r="AE25" s="25">
        <v>13</v>
      </c>
      <c r="AF25" s="25">
        <v>2</v>
      </c>
      <c r="AG25" s="88">
        <v>1</v>
      </c>
      <c r="AH25" s="25">
        <v>1</v>
      </c>
      <c r="AI25" s="25">
        <v>2</v>
      </c>
      <c r="AJ25" s="25">
        <v>1</v>
      </c>
      <c r="AK25" s="25">
        <v>1</v>
      </c>
      <c r="AL25" s="77"/>
    </row>
    <row r="26" spans="1:38" ht="24" customHeight="1">
      <c r="A26" s="226"/>
      <c r="B26" s="33"/>
      <c r="C26" s="56" t="s">
        <v>111</v>
      </c>
      <c r="D26" s="98" t="s">
        <v>79</v>
      </c>
      <c r="E26" s="98" t="s">
        <v>79</v>
      </c>
      <c r="F26" s="98" t="s">
        <v>79</v>
      </c>
      <c r="G26" s="98" t="s">
        <v>79</v>
      </c>
      <c r="H26" s="98" t="s">
        <v>79</v>
      </c>
      <c r="I26" s="133" t="s">
        <v>79</v>
      </c>
      <c r="J26" s="98" t="s">
        <v>79</v>
      </c>
      <c r="K26" s="98" t="s">
        <v>79</v>
      </c>
      <c r="L26" s="95" t="s">
        <v>79</v>
      </c>
      <c r="M26" s="98" t="s">
        <v>79</v>
      </c>
      <c r="N26" s="39"/>
      <c r="O26" s="82"/>
      <c r="P26" s="220" t="s">
        <v>127</v>
      </c>
      <c r="Q26" s="221"/>
      <c r="R26" s="83">
        <v>8</v>
      </c>
      <c r="S26" s="84">
        <v>8</v>
      </c>
      <c r="T26" s="94">
        <v>0</v>
      </c>
      <c r="U26" s="25">
        <v>53</v>
      </c>
      <c r="V26" s="25">
        <v>879</v>
      </c>
      <c r="W26" s="25">
        <v>431</v>
      </c>
      <c r="X26" s="86">
        <v>448</v>
      </c>
      <c r="Y26" s="25">
        <v>298</v>
      </c>
      <c r="Z26" s="84">
        <v>150</v>
      </c>
      <c r="AA26" s="84">
        <v>148</v>
      </c>
      <c r="AB26" s="87">
        <v>25.383304940374785</v>
      </c>
      <c r="AC26" s="25">
        <v>73</v>
      </c>
      <c r="AD26" s="86">
        <v>6</v>
      </c>
      <c r="AE26" s="86">
        <v>67</v>
      </c>
      <c r="AF26" s="25">
        <v>6</v>
      </c>
      <c r="AG26" s="88">
        <v>1</v>
      </c>
      <c r="AH26" s="88">
        <v>5</v>
      </c>
      <c r="AI26" s="25">
        <v>12</v>
      </c>
      <c r="AJ26" s="25">
        <v>11</v>
      </c>
      <c r="AK26" s="88">
        <v>1</v>
      </c>
      <c r="AL26" s="77"/>
    </row>
    <row r="27" spans="1:38" ht="24" customHeight="1">
      <c r="A27" s="99"/>
      <c r="B27" s="81"/>
      <c r="C27" s="56" t="s">
        <v>112</v>
      </c>
      <c r="D27" s="95">
        <v>1</v>
      </c>
      <c r="E27" s="57" t="s">
        <v>48</v>
      </c>
      <c r="F27" s="96">
        <v>600</v>
      </c>
      <c r="G27" s="95">
        <v>557</v>
      </c>
      <c r="H27" s="95">
        <v>43</v>
      </c>
      <c r="I27" s="133">
        <v>70</v>
      </c>
      <c r="J27" s="95">
        <v>50</v>
      </c>
      <c r="K27" s="95">
        <v>6</v>
      </c>
      <c r="L27" s="95">
        <v>12</v>
      </c>
      <c r="M27" s="95">
        <v>2</v>
      </c>
      <c r="N27" s="39"/>
      <c r="O27" s="82"/>
      <c r="P27" s="220" t="s">
        <v>128</v>
      </c>
      <c r="Q27" s="221"/>
      <c r="R27" s="83">
        <v>2</v>
      </c>
      <c r="S27" s="84">
        <v>2</v>
      </c>
      <c r="T27" s="94">
        <v>0</v>
      </c>
      <c r="U27" s="25">
        <v>11</v>
      </c>
      <c r="V27" s="25">
        <v>140</v>
      </c>
      <c r="W27" s="25">
        <v>66</v>
      </c>
      <c r="X27" s="86">
        <v>74</v>
      </c>
      <c r="Y27" s="25">
        <v>47</v>
      </c>
      <c r="Z27" s="84">
        <v>19</v>
      </c>
      <c r="AA27" s="84">
        <v>28</v>
      </c>
      <c r="AB27" s="87">
        <v>22.705314009661837</v>
      </c>
      <c r="AC27" s="25">
        <v>13</v>
      </c>
      <c r="AD27" s="88">
        <v>2</v>
      </c>
      <c r="AE27" s="86">
        <v>11</v>
      </c>
      <c r="AF27" s="85">
        <v>0</v>
      </c>
      <c r="AG27" s="85">
        <v>0</v>
      </c>
      <c r="AH27" s="85">
        <v>0</v>
      </c>
      <c r="AI27" s="25">
        <v>3</v>
      </c>
      <c r="AJ27" s="88">
        <v>2</v>
      </c>
      <c r="AK27" s="88">
        <v>1</v>
      </c>
      <c r="AL27" s="77"/>
    </row>
    <row r="28" spans="1:38" ht="24" customHeight="1">
      <c r="A28" s="81"/>
      <c r="B28" s="81"/>
      <c r="C28" s="9" t="s">
        <v>97</v>
      </c>
      <c r="D28" s="51">
        <v>5</v>
      </c>
      <c r="E28" s="93" t="s">
        <v>48</v>
      </c>
      <c r="F28" s="148">
        <v>2284</v>
      </c>
      <c r="G28" s="51">
        <v>164</v>
      </c>
      <c r="H28" s="51">
        <v>2120</v>
      </c>
      <c r="I28" s="150">
        <v>396</v>
      </c>
      <c r="J28" s="51">
        <v>89</v>
      </c>
      <c r="K28" s="51">
        <v>60</v>
      </c>
      <c r="L28" s="93">
        <v>128</v>
      </c>
      <c r="M28" s="51">
        <v>119</v>
      </c>
      <c r="N28" s="39"/>
      <c r="O28" s="82"/>
      <c r="P28" s="220" t="s">
        <v>0</v>
      </c>
      <c r="Q28" s="221"/>
      <c r="R28" s="83">
        <v>1</v>
      </c>
      <c r="S28" s="84">
        <v>1</v>
      </c>
      <c r="T28" s="94">
        <v>0</v>
      </c>
      <c r="U28" s="25">
        <v>3</v>
      </c>
      <c r="V28" s="25">
        <v>20</v>
      </c>
      <c r="W28" s="25">
        <v>13</v>
      </c>
      <c r="X28" s="86">
        <v>7</v>
      </c>
      <c r="Y28" s="25">
        <v>7</v>
      </c>
      <c r="Z28" s="84">
        <v>4</v>
      </c>
      <c r="AA28" s="84">
        <v>3</v>
      </c>
      <c r="AB28" s="87">
        <v>5.88235294117647</v>
      </c>
      <c r="AC28" s="25">
        <v>4</v>
      </c>
      <c r="AD28" s="85">
        <v>0</v>
      </c>
      <c r="AE28" s="86">
        <v>4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77"/>
    </row>
    <row r="29" spans="1:38" ht="24" customHeight="1">
      <c r="A29" s="212" t="s">
        <v>1</v>
      </c>
      <c r="B29" s="33"/>
      <c r="C29" s="56" t="s">
        <v>110</v>
      </c>
      <c r="D29" s="98" t="s">
        <v>79</v>
      </c>
      <c r="E29" s="98" t="s">
        <v>79</v>
      </c>
      <c r="F29" s="98" t="s">
        <v>79</v>
      </c>
      <c r="G29" s="98" t="s">
        <v>79</v>
      </c>
      <c r="H29" s="98" t="s">
        <v>79</v>
      </c>
      <c r="I29" s="133" t="s">
        <v>79</v>
      </c>
      <c r="J29" s="98" t="s">
        <v>79</v>
      </c>
      <c r="K29" s="98" t="s">
        <v>79</v>
      </c>
      <c r="L29" s="98" t="s">
        <v>79</v>
      </c>
      <c r="M29" s="98" t="s">
        <v>78</v>
      </c>
      <c r="N29" s="39"/>
      <c r="O29" s="82"/>
      <c r="P29" s="220" t="s">
        <v>117</v>
      </c>
      <c r="Q29" s="221"/>
      <c r="R29" s="83">
        <v>1</v>
      </c>
      <c r="S29" s="84">
        <v>1</v>
      </c>
      <c r="T29" s="94">
        <v>0</v>
      </c>
      <c r="U29" s="25">
        <v>5</v>
      </c>
      <c r="V29" s="25">
        <v>73</v>
      </c>
      <c r="W29" s="25">
        <v>29</v>
      </c>
      <c r="X29" s="86">
        <v>44</v>
      </c>
      <c r="Y29" s="25">
        <v>31</v>
      </c>
      <c r="Z29" s="84">
        <v>12</v>
      </c>
      <c r="AA29" s="84">
        <v>19</v>
      </c>
      <c r="AB29" s="87">
        <v>4.983922829581994</v>
      </c>
      <c r="AC29" s="25">
        <v>7</v>
      </c>
      <c r="AD29" s="85">
        <v>0</v>
      </c>
      <c r="AE29" s="86">
        <v>7</v>
      </c>
      <c r="AF29" s="85">
        <v>0</v>
      </c>
      <c r="AG29" s="85">
        <v>0</v>
      </c>
      <c r="AH29" s="85">
        <v>0</v>
      </c>
      <c r="AI29" s="25">
        <v>2</v>
      </c>
      <c r="AJ29" s="25">
        <v>2</v>
      </c>
      <c r="AK29" s="85">
        <v>0</v>
      </c>
      <c r="AL29" s="77"/>
    </row>
    <row r="30" spans="1:38" ht="24" customHeight="1">
      <c r="A30" s="212"/>
      <c r="B30" s="32"/>
      <c r="C30" s="56" t="s">
        <v>111</v>
      </c>
      <c r="D30" s="98" t="s">
        <v>79</v>
      </c>
      <c r="E30" s="98" t="s">
        <v>79</v>
      </c>
      <c r="F30" s="98" t="s">
        <v>79</v>
      </c>
      <c r="G30" s="98" t="s">
        <v>79</v>
      </c>
      <c r="H30" s="98" t="s">
        <v>79</v>
      </c>
      <c r="I30" s="133" t="s">
        <v>79</v>
      </c>
      <c r="J30" s="98" t="s">
        <v>79</v>
      </c>
      <c r="K30" s="98" t="s">
        <v>79</v>
      </c>
      <c r="L30" s="98" t="s">
        <v>79</v>
      </c>
      <c r="M30" s="98" t="s">
        <v>78</v>
      </c>
      <c r="N30" s="39"/>
      <c r="O30" s="82"/>
      <c r="P30" s="220" t="s">
        <v>2</v>
      </c>
      <c r="Q30" s="221"/>
      <c r="R30" s="83">
        <v>2</v>
      </c>
      <c r="S30" s="84">
        <v>2</v>
      </c>
      <c r="T30" s="94">
        <v>0</v>
      </c>
      <c r="U30" s="25">
        <v>9</v>
      </c>
      <c r="V30" s="25">
        <v>170</v>
      </c>
      <c r="W30" s="25">
        <v>88</v>
      </c>
      <c r="X30" s="86">
        <v>82</v>
      </c>
      <c r="Y30" s="25">
        <v>56</v>
      </c>
      <c r="Z30" s="84">
        <v>32</v>
      </c>
      <c r="AA30" s="84">
        <v>24</v>
      </c>
      <c r="AB30" s="87">
        <v>27.860696517412936</v>
      </c>
      <c r="AC30" s="25">
        <v>17</v>
      </c>
      <c r="AD30" s="86">
        <v>1</v>
      </c>
      <c r="AE30" s="86">
        <v>16</v>
      </c>
      <c r="AF30" s="25">
        <v>1</v>
      </c>
      <c r="AG30" s="25">
        <v>1</v>
      </c>
      <c r="AH30" s="85">
        <v>0</v>
      </c>
      <c r="AI30" s="25">
        <v>3</v>
      </c>
      <c r="AJ30" s="85">
        <v>0</v>
      </c>
      <c r="AK30" s="25">
        <v>3</v>
      </c>
      <c r="AL30" s="77"/>
    </row>
    <row r="31" spans="1:38" ht="24" customHeight="1">
      <c r="A31" s="32"/>
      <c r="B31" s="81"/>
      <c r="C31" s="56" t="s">
        <v>112</v>
      </c>
      <c r="D31" s="95">
        <v>5</v>
      </c>
      <c r="E31" s="57" t="s">
        <v>48</v>
      </c>
      <c r="F31" s="96">
        <v>2284</v>
      </c>
      <c r="G31" s="95">
        <v>164</v>
      </c>
      <c r="H31" s="95">
        <v>2120</v>
      </c>
      <c r="I31" s="151">
        <v>396</v>
      </c>
      <c r="J31" s="95">
        <v>89</v>
      </c>
      <c r="K31" s="95">
        <v>60</v>
      </c>
      <c r="L31" s="133">
        <v>128</v>
      </c>
      <c r="M31" s="95">
        <v>119</v>
      </c>
      <c r="N31" s="39"/>
      <c r="O31" s="82"/>
      <c r="P31" s="220" t="s">
        <v>38</v>
      </c>
      <c r="Q31" s="224"/>
      <c r="R31" s="83">
        <v>2</v>
      </c>
      <c r="S31" s="84">
        <v>2</v>
      </c>
      <c r="T31" s="94">
        <v>0</v>
      </c>
      <c r="U31" s="25">
        <v>15</v>
      </c>
      <c r="V31" s="25">
        <v>263</v>
      </c>
      <c r="W31" s="25">
        <v>133</v>
      </c>
      <c r="X31" s="86">
        <v>130</v>
      </c>
      <c r="Y31" s="25">
        <v>107</v>
      </c>
      <c r="Z31" s="84">
        <v>47</v>
      </c>
      <c r="AA31" s="84">
        <v>60</v>
      </c>
      <c r="AB31" s="87">
        <v>27.864583333333332</v>
      </c>
      <c r="AC31" s="25">
        <v>22</v>
      </c>
      <c r="AD31" s="88">
        <v>3</v>
      </c>
      <c r="AE31" s="86">
        <v>19</v>
      </c>
      <c r="AF31" s="25">
        <v>2</v>
      </c>
      <c r="AG31" s="85">
        <v>0</v>
      </c>
      <c r="AH31" s="88">
        <v>2</v>
      </c>
      <c r="AI31" s="25">
        <v>5</v>
      </c>
      <c r="AJ31" s="25">
        <v>2</v>
      </c>
      <c r="AK31" s="88">
        <v>3</v>
      </c>
      <c r="AL31" s="77"/>
    </row>
    <row r="32" spans="1:38" ht="24" customHeight="1">
      <c r="A32" s="81"/>
      <c r="B32" s="81"/>
      <c r="C32" s="9" t="s">
        <v>97</v>
      </c>
      <c r="D32" s="51">
        <v>11</v>
      </c>
      <c r="E32" s="93" t="s">
        <v>48</v>
      </c>
      <c r="F32" s="148">
        <v>28332</v>
      </c>
      <c r="G32" s="51">
        <v>20051</v>
      </c>
      <c r="H32" s="51">
        <v>8281</v>
      </c>
      <c r="I32" s="136">
        <v>3907</v>
      </c>
      <c r="J32" s="51">
        <v>2073</v>
      </c>
      <c r="K32" s="51">
        <v>410</v>
      </c>
      <c r="L32" s="136">
        <v>1133</v>
      </c>
      <c r="M32" s="134">
        <v>291</v>
      </c>
      <c r="N32" s="39"/>
      <c r="O32" s="82"/>
      <c r="P32" s="220" t="s">
        <v>41</v>
      </c>
      <c r="Q32" s="221"/>
      <c r="R32" s="83">
        <v>4</v>
      </c>
      <c r="S32" s="84">
        <v>4</v>
      </c>
      <c r="T32" s="94">
        <v>0</v>
      </c>
      <c r="U32" s="84">
        <v>35</v>
      </c>
      <c r="V32" s="25">
        <v>733</v>
      </c>
      <c r="W32" s="25">
        <v>374</v>
      </c>
      <c r="X32" s="84">
        <v>359</v>
      </c>
      <c r="Y32" s="25">
        <v>230</v>
      </c>
      <c r="Z32" s="84">
        <v>107</v>
      </c>
      <c r="AA32" s="84">
        <v>123</v>
      </c>
      <c r="AB32" s="100">
        <v>17.982799061767004</v>
      </c>
      <c r="AC32" s="25">
        <v>49</v>
      </c>
      <c r="AD32" s="25">
        <v>3</v>
      </c>
      <c r="AE32" s="84">
        <v>46</v>
      </c>
      <c r="AF32" s="25">
        <v>4</v>
      </c>
      <c r="AG32" s="88">
        <v>3</v>
      </c>
      <c r="AH32" s="25">
        <v>1</v>
      </c>
      <c r="AI32" s="25">
        <v>11</v>
      </c>
      <c r="AJ32" s="25">
        <v>7</v>
      </c>
      <c r="AK32" s="25">
        <v>4</v>
      </c>
      <c r="AL32" s="77"/>
    </row>
    <row r="33" spans="1:38" ht="24" customHeight="1">
      <c r="A33" s="33" t="s">
        <v>3</v>
      </c>
      <c r="B33" s="33"/>
      <c r="C33" s="56" t="s">
        <v>110</v>
      </c>
      <c r="D33" s="95">
        <v>2</v>
      </c>
      <c r="E33" s="57" t="s">
        <v>48</v>
      </c>
      <c r="F33" s="96">
        <v>11734</v>
      </c>
      <c r="G33" s="95">
        <v>8012</v>
      </c>
      <c r="H33" s="95">
        <v>3722</v>
      </c>
      <c r="I33" s="151">
        <v>1937</v>
      </c>
      <c r="J33" s="95">
        <v>1041</v>
      </c>
      <c r="K33" s="95">
        <v>161</v>
      </c>
      <c r="L33" s="133">
        <v>596</v>
      </c>
      <c r="M33" s="135">
        <v>139</v>
      </c>
      <c r="N33" s="39"/>
      <c r="O33" s="82"/>
      <c r="P33" s="227" t="s">
        <v>4</v>
      </c>
      <c r="Q33" s="228"/>
      <c r="R33" s="83">
        <v>2</v>
      </c>
      <c r="S33" s="84">
        <v>2</v>
      </c>
      <c r="T33" s="94">
        <v>0</v>
      </c>
      <c r="U33" s="86">
        <v>13</v>
      </c>
      <c r="V33" s="25">
        <v>242</v>
      </c>
      <c r="W33" s="25">
        <v>121</v>
      </c>
      <c r="X33" s="86">
        <v>121</v>
      </c>
      <c r="Y33" s="25">
        <v>85</v>
      </c>
      <c r="Z33" s="84">
        <v>45</v>
      </c>
      <c r="AA33" s="84">
        <v>40</v>
      </c>
      <c r="AB33" s="87">
        <v>17.598343685300208</v>
      </c>
      <c r="AC33" s="25">
        <v>20</v>
      </c>
      <c r="AD33" s="86">
        <v>2</v>
      </c>
      <c r="AE33" s="86">
        <v>18</v>
      </c>
      <c r="AF33" s="88">
        <v>5</v>
      </c>
      <c r="AG33" s="88">
        <v>2</v>
      </c>
      <c r="AH33" s="88">
        <v>3</v>
      </c>
      <c r="AI33" s="25">
        <v>3</v>
      </c>
      <c r="AJ33" s="88">
        <v>2</v>
      </c>
      <c r="AK33" s="88">
        <v>1</v>
      </c>
      <c r="AL33" s="77"/>
    </row>
    <row r="34" spans="1:38" ht="24" customHeight="1">
      <c r="A34" s="32"/>
      <c r="B34" s="81"/>
      <c r="C34" s="56" t="s">
        <v>111</v>
      </c>
      <c r="D34" s="95">
        <v>3</v>
      </c>
      <c r="E34" s="57" t="s">
        <v>48</v>
      </c>
      <c r="F34" s="96">
        <v>1471</v>
      </c>
      <c r="G34" s="95">
        <v>501</v>
      </c>
      <c r="H34" s="95">
        <v>970</v>
      </c>
      <c r="I34" s="151">
        <v>439</v>
      </c>
      <c r="J34" s="95">
        <v>126</v>
      </c>
      <c r="K34" s="95">
        <v>50</v>
      </c>
      <c r="L34" s="133">
        <v>184</v>
      </c>
      <c r="M34" s="135">
        <v>79</v>
      </c>
      <c r="N34" s="39"/>
      <c r="O34" s="82"/>
      <c r="P34" s="227" t="s">
        <v>119</v>
      </c>
      <c r="Q34" s="228"/>
      <c r="R34" s="83">
        <v>1</v>
      </c>
      <c r="S34" s="84">
        <v>1</v>
      </c>
      <c r="T34" s="94">
        <v>0</v>
      </c>
      <c r="U34" s="84">
        <v>6</v>
      </c>
      <c r="V34" s="25">
        <v>109</v>
      </c>
      <c r="W34" s="25">
        <v>53</v>
      </c>
      <c r="X34" s="84">
        <v>56</v>
      </c>
      <c r="Y34" s="25">
        <v>26</v>
      </c>
      <c r="Z34" s="88">
        <v>9</v>
      </c>
      <c r="AA34" s="88">
        <v>17</v>
      </c>
      <c r="AB34" s="101">
        <v>6.103286384976526</v>
      </c>
      <c r="AC34" s="25">
        <v>9</v>
      </c>
      <c r="AD34" s="85">
        <v>0</v>
      </c>
      <c r="AE34" s="84">
        <v>9</v>
      </c>
      <c r="AF34" s="25">
        <v>1</v>
      </c>
      <c r="AG34" s="88">
        <v>1</v>
      </c>
      <c r="AH34" s="85">
        <v>0</v>
      </c>
      <c r="AI34" s="25">
        <v>3</v>
      </c>
      <c r="AJ34" s="88">
        <v>1</v>
      </c>
      <c r="AK34" s="25">
        <v>2</v>
      </c>
      <c r="AL34" s="77"/>
    </row>
    <row r="35" spans="1:38" ht="24" customHeight="1">
      <c r="A35" s="81"/>
      <c r="B35" s="81"/>
      <c r="C35" s="56" t="s">
        <v>112</v>
      </c>
      <c r="D35" s="95">
        <v>6</v>
      </c>
      <c r="E35" s="57" t="s">
        <v>48</v>
      </c>
      <c r="F35" s="96">
        <v>15127</v>
      </c>
      <c r="G35" s="95">
        <v>11538</v>
      </c>
      <c r="H35" s="95">
        <v>3589</v>
      </c>
      <c r="I35" s="151">
        <v>1531</v>
      </c>
      <c r="J35" s="95">
        <v>906</v>
      </c>
      <c r="K35" s="95">
        <v>199</v>
      </c>
      <c r="L35" s="133">
        <v>353</v>
      </c>
      <c r="M35" s="135">
        <v>73</v>
      </c>
      <c r="N35" s="39"/>
      <c r="O35" s="82"/>
      <c r="P35" s="227" t="s">
        <v>6</v>
      </c>
      <c r="Q35" s="228"/>
      <c r="R35" s="83">
        <v>1</v>
      </c>
      <c r="S35" s="84">
        <v>1</v>
      </c>
      <c r="T35" s="94">
        <v>0</v>
      </c>
      <c r="U35" s="86">
        <v>8</v>
      </c>
      <c r="V35" s="25">
        <v>162</v>
      </c>
      <c r="W35" s="25">
        <v>88</v>
      </c>
      <c r="X35" s="86">
        <v>74</v>
      </c>
      <c r="Y35" s="25">
        <v>56</v>
      </c>
      <c r="Z35" s="84">
        <v>28</v>
      </c>
      <c r="AA35" s="84">
        <v>28</v>
      </c>
      <c r="AB35" s="87">
        <v>20.437956204379564</v>
      </c>
      <c r="AC35" s="25">
        <v>13</v>
      </c>
      <c r="AD35" s="85">
        <v>0</v>
      </c>
      <c r="AE35" s="86">
        <v>13</v>
      </c>
      <c r="AF35" s="85">
        <v>0</v>
      </c>
      <c r="AG35" s="85">
        <v>0</v>
      </c>
      <c r="AH35" s="85">
        <v>0</v>
      </c>
      <c r="AI35" s="25">
        <v>1</v>
      </c>
      <c r="AJ35" s="25">
        <v>1</v>
      </c>
      <c r="AK35" s="85">
        <v>0</v>
      </c>
      <c r="AL35" s="77"/>
    </row>
    <row r="36" spans="1:38" ht="24" customHeight="1">
      <c r="A36" s="212" t="s">
        <v>5</v>
      </c>
      <c r="B36" s="33"/>
      <c r="C36" s="9" t="s">
        <v>97</v>
      </c>
      <c r="D36" s="51">
        <v>38</v>
      </c>
      <c r="E36" s="93" t="s">
        <v>48</v>
      </c>
      <c r="F36" s="51">
        <v>4742</v>
      </c>
      <c r="G36" s="51">
        <v>1843</v>
      </c>
      <c r="H36" s="51">
        <v>2899</v>
      </c>
      <c r="I36" s="51">
        <v>1570</v>
      </c>
      <c r="J36" s="51">
        <v>165</v>
      </c>
      <c r="K36" s="51">
        <v>199</v>
      </c>
      <c r="L36" s="51">
        <v>675</v>
      </c>
      <c r="M36" s="51">
        <v>531</v>
      </c>
      <c r="N36" s="39"/>
      <c r="O36" s="102"/>
      <c r="P36" s="227" t="s">
        <v>7</v>
      </c>
      <c r="Q36" s="228"/>
      <c r="R36" s="83">
        <v>1</v>
      </c>
      <c r="S36" s="84">
        <v>1</v>
      </c>
      <c r="T36" s="94">
        <v>0</v>
      </c>
      <c r="U36" s="86">
        <v>3</v>
      </c>
      <c r="V36" s="25">
        <v>90</v>
      </c>
      <c r="W36" s="25">
        <v>48</v>
      </c>
      <c r="X36" s="86">
        <v>42</v>
      </c>
      <c r="Y36" s="25">
        <v>30</v>
      </c>
      <c r="Z36" s="88">
        <v>13</v>
      </c>
      <c r="AA36" s="88">
        <v>17</v>
      </c>
      <c r="AB36" s="101">
        <v>17.543859649122805</v>
      </c>
      <c r="AC36" s="25">
        <v>6</v>
      </c>
      <c r="AD36" s="85">
        <v>0</v>
      </c>
      <c r="AE36" s="86">
        <v>6</v>
      </c>
      <c r="AF36" s="85">
        <v>0</v>
      </c>
      <c r="AG36" s="85">
        <v>0</v>
      </c>
      <c r="AH36" s="85">
        <v>0</v>
      </c>
      <c r="AI36" s="85">
        <v>0</v>
      </c>
      <c r="AJ36" s="85">
        <v>0</v>
      </c>
      <c r="AK36" s="85">
        <v>0</v>
      </c>
      <c r="AL36" s="77"/>
    </row>
    <row r="37" spans="1:39" ht="24" customHeight="1">
      <c r="A37" s="212"/>
      <c r="B37" s="32"/>
      <c r="C37" s="56" t="s">
        <v>110</v>
      </c>
      <c r="D37" s="98" t="s">
        <v>79</v>
      </c>
      <c r="E37" s="98" t="s">
        <v>79</v>
      </c>
      <c r="F37" s="98" t="s">
        <v>79</v>
      </c>
      <c r="G37" s="98" t="s">
        <v>79</v>
      </c>
      <c r="H37" s="98" t="s">
        <v>79</v>
      </c>
      <c r="I37" s="98" t="s">
        <v>79</v>
      </c>
      <c r="J37" s="98" t="s">
        <v>79</v>
      </c>
      <c r="K37" s="98" t="s">
        <v>79</v>
      </c>
      <c r="L37" s="98" t="s">
        <v>79</v>
      </c>
      <c r="M37" s="98" t="s">
        <v>78</v>
      </c>
      <c r="P37" s="227" t="s">
        <v>43</v>
      </c>
      <c r="Q37" s="228"/>
      <c r="R37" s="83">
        <v>1</v>
      </c>
      <c r="S37" s="84">
        <v>1</v>
      </c>
      <c r="T37" s="94">
        <v>0</v>
      </c>
      <c r="U37" s="86">
        <v>6</v>
      </c>
      <c r="V37" s="25">
        <v>9</v>
      </c>
      <c r="W37" s="25">
        <v>5</v>
      </c>
      <c r="X37" s="86">
        <v>4</v>
      </c>
      <c r="Y37" s="25">
        <v>2</v>
      </c>
      <c r="Z37" s="84">
        <v>2</v>
      </c>
      <c r="AA37" s="85">
        <v>0</v>
      </c>
      <c r="AB37" s="87">
        <v>1.2658227848101267</v>
      </c>
      <c r="AC37" s="25">
        <v>4</v>
      </c>
      <c r="AD37" s="86">
        <v>2</v>
      </c>
      <c r="AE37" s="86">
        <v>2</v>
      </c>
      <c r="AF37" s="25">
        <v>1</v>
      </c>
      <c r="AG37" s="88">
        <v>1</v>
      </c>
      <c r="AH37" s="85">
        <v>0</v>
      </c>
      <c r="AI37" s="25">
        <v>1</v>
      </c>
      <c r="AJ37" s="85">
        <v>0</v>
      </c>
      <c r="AK37" s="25">
        <v>1</v>
      </c>
      <c r="AL37" s="103"/>
      <c r="AM37" s="30"/>
    </row>
    <row r="38" spans="1:38" ht="24" customHeight="1">
      <c r="A38" s="32"/>
      <c r="B38" s="81"/>
      <c r="C38" s="56" t="s">
        <v>111</v>
      </c>
      <c r="D38" s="57">
        <v>3</v>
      </c>
      <c r="E38" s="57" t="s">
        <v>48</v>
      </c>
      <c r="F38" s="57">
        <v>503</v>
      </c>
      <c r="G38" s="57">
        <v>85</v>
      </c>
      <c r="H38" s="57">
        <v>418</v>
      </c>
      <c r="I38" s="57">
        <v>371</v>
      </c>
      <c r="J38" s="57">
        <v>6</v>
      </c>
      <c r="K38" s="57">
        <v>41</v>
      </c>
      <c r="L38" s="57">
        <v>183</v>
      </c>
      <c r="M38" s="57">
        <v>141</v>
      </c>
      <c r="N38" s="39"/>
      <c r="O38" s="104"/>
      <c r="P38" s="105"/>
      <c r="Q38" s="106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77"/>
    </row>
    <row r="39" spans="1:17" ht="24" customHeight="1">
      <c r="A39" s="81"/>
      <c r="B39" s="81"/>
      <c r="C39" s="56" t="s">
        <v>112</v>
      </c>
      <c r="D39" s="57">
        <v>35</v>
      </c>
      <c r="E39" s="57" t="s">
        <v>48</v>
      </c>
      <c r="F39" s="57">
        <v>4239</v>
      </c>
      <c r="G39" s="57">
        <v>1758</v>
      </c>
      <c r="H39" s="57">
        <v>2481</v>
      </c>
      <c r="I39" s="57">
        <v>1199</v>
      </c>
      <c r="J39" s="57">
        <v>159</v>
      </c>
      <c r="K39" s="57">
        <v>158</v>
      </c>
      <c r="L39" s="57">
        <v>492</v>
      </c>
      <c r="M39" s="57">
        <v>390</v>
      </c>
      <c r="N39" s="39"/>
      <c r="O39" s="107" t="s">
        <v>8</v>
      </c>
      <c r="P39" s="108"/>
      <c r="Q39" s="109"/>
    </row>
    <row r="40" spans="1:39" ht="24" customHeight="1">
      <c r="A40" s="212" t="s">
        <v>9</v>
      </c>
      <c r="B40" s="33"/>
      <c r="C40" s="9" t="s">
        <v>97</v>
      </c>
      <c r="D40" s="20">
        <v>26</v>
      </c>
      <c r="E40" s="93" t="s">
        <v>48</v>
      </c>
      <c r="F40" s="20">
        <v>3868</v>
      </c>
      <c r="G40" s="20">
        <v>2275</v>
      </c>
      <c r="H40" s="20">
        <v>1593</v>
      </c>
      <c r="I40" s="20">
        <v>436</v>
      </c>
      <c r="J40" s="20">
        <v>302</v>
      </c>
      <c r="K40" s="20">
        <v>59</v>
      </c>
      <c r="L40" s="20">
        <v>52</v>
      </c>
      <c r="M40" s="20">
        <v>23</v>
      </c>
      <c r="N40" s="39"/>
      <c r="O40" s="108" t="s">
        <v>10</v>
      </c>
      <c r="P40" s="108"/>
      <c r="Q40" s="108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</row>
    <row r="41" spans="1:39" ht="24" customHeight="1">
      <c r="A41" s="212"/>
      <c r="B41" s="32"/>
      <c r="C41" s="56" t="s">
        <v>110</v>
      </c>
      <c r="D41" s="98" t="s">
        <v>79</v>
      </c>
      <c r="E41" s="98" t="s">
        <v>79</v>
      </c>
      <c r="F41" s="98" t="s">
        <v>79</v>
      </c>
      <c r="G41" s="98" t="s">
        <v>79</v>
      </c>
      <c r="H41" s="98" t="s">
        <v>79</v>
      </c>
      <c r="I41" s="98" t="s">
        <v>79</v>
      </c>
      <c r="J41" s="98" t="s">
        <v>79</v>
      </c>
      <c r="K41" s="98" t="s">
        <v>79</v>
      </c>
      <c r="L41" s="98" t="s">
        <v>79</v>
      </c>
      <c r="M41" s="98" t="s">
        <v>78</v>
      </c>
      <c r="N41" s="39"/>
      <c r="O41" s="31" t="s">
        <v>39</v>
      </c>
      <c r="P41" s="34"/>
      <c r="Q41" s="34"/>
      <c r="R41" s="34"/>
      <c r="S41" s="29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1:15" ht="24" customHeight="1">
      <c r="A42" s="32"/>
      <c r="B42" s="81"/>
      <c r="C42" s="56" t="s">
        <v>111</v>
      </c>
      <c r="D42" s="98" t="s">
        <v>79</v>
      </c>
      <c r="E42" s="98" t="s">
        <v>79</v>
      </c>
      <c r="F42" s="98" t="s">
        <v>79</v>
      </c>
      <c r="G42" s="98" t="s">
        <v>79</v>
      </c>
      <c r="H42" s="98" t="s">
        <v>79</v>
      </c>
      <c r="I42" s="98" t="s">
        <v>79</v>
      </c>
      <c r="J42" s="98" t="s">
        <v>79</v>
      </c>
      <c r="K42" s="98" t="s">
        <v>79</v>
      </c>
      <c r="L42" s="98" t="s">
        <v>79</v>
      </c>
      <c r="M42" s="98" t="s">
        <v>78</v>
      </c>
      <c r="O42" s="111" t="s">
        <v>11</v>
      </c>
    </row>
    <row r="43" spans="1:37" ht="24" customHeight="1">
      <c r="A43" s="81"/>
      <c r="B43" s="81"/>
      <c r="C43" s="56" t="s">
        <v>112</v>
      </c>
      <c r="D43" s="57">
        <v>26</v>
      </c>
      <c r="E43" s="57" t="s">
        <v>48</v>
      </c>
      <c r="F43" s="57">
        <v>3868</v>
      </c>
      <c r="G43" s="57">
        <v>2275</v>
      </c>
      <c r="H43" s="57">
        <v>1593</v>
      </c>
      <c r="I43" s="57">
        <v>436</v>
      </c>
      <c r="J43" s="57">
        <v>302</v>
      </c>
      <c r="K43" s="57">
        <v>59</v>
      </c>
      <c r="L43" s="57">
        <v>52</v>
      </c>
      <c r="M43" s="57">
        <v>23</v>
      </c>
      <c r="N43" s="39"/>
      <c r="O43" s="156" t="s">
        <v>52</v>
      </c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</row>
    <row r="44" spans="1:39" ht="24" customHeight="1">
      <c r="A44" s="219" t="s">
        <v>47</v>
      </c>
      <c r="C44" s="9" t="s">
        <v>97</v>
      </c>
      <c r="D44" s="149">
        <v>14</v>
      </c>
      <c r="E44" s="20">
        <v>310</v>
      </c>
      <c r="F44" s="20">
        <v>904</v>
      </c>
      <c r="G44" s="20">
        <v>593</v>
      </c>
      <c r="H44" s="20">
        <v>311</v>
      </c>
      <c r="I44" s="20">
        <v>659</v>
      </c>
      <c r="J44" s="20">
        <v>250</v>
      </c>
      <c r="K44" s="20">
        <v>392</v>
      </c>
      <c r="L44" s="22">
        <v>7</v>
      </c>
      <c r="M44" s="20">
        <v>10</v>
      </c>
      <c r="N44" s="39"/>
      <c r="P44" s="110"/>
      <c r="Q44" s="110"/>
      <c r="R44" s="110"/>
      <c r="S44" s="170" t="s">
        <v>53</v>
      </c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10"/>
      <c r="AK44" s="110"/>
      <c r="AL44" s="6"/>
      <c r="AM44" s="6"/>
    </row>
    <row r="45" spans="1:39" s="65" customFormat="1" ht="24" customHeight="1" thickBot="1">
      <c r="A45" s="219"/>
      <c r="B45" s="31"/>
      <c r="C45" s="56" t="s">
        <v>12</v>
      </c>
      <c r="D45" s="58">
        <v>1</v>
      </c>
      <c r="E45" s="68">
        <v>9</v>
      </c>
      <c r="F45" s="68">
        <v>60</v>
      </c>
      <c r="G45" s="68">
        <v>37</v>
      </c>
      <c r="H45" s="68">
        <v>23</v>
      </c>
      <c r="I45" s="68">
        <v>35</v>
      </c>
      <c r="J45" s="68">
        <v>14</v>
      </c>
      <c r="K45" s="68">
        <v>14</v>
      </c>
      <c r="L45" s="68">
        <v>3</v>
      </c>
      <c r="M45" s="68">
        <v>4</v>
      </c>
      <c r="N45" s="60"/>
      <c r="P45" s="112"/>
      <c r="Q45" s="112"/>
      <c r="R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</row>
    <row r="46" spans="1:39" s="65" customFormat="1" ht="24" customHeight="1">
      <c r="A46" s="66"/>
      <c r="B46" s="70"/>
      <c r="C46" s="67" t="s">
        <v>13</v>
      </c>
      <c r="D46" s="58">
        <v>13</v>
      </c>
      <c r="E46" s="59">
        <v>301</v>
      </c>
      <c r="F46" s="68">
        <v>844</v>
      </c>
      <c r="G46" s="59">
        <v>556</v>
      </c>
      <c r="H46" s="59">
        <v>288</v>
      </c>
      <c r="I46" s="59">
        <v>624</v>
      </c>
      <c r="J46" s="59">
        <v>236</v>
      </c>
      <c r="K46" s="59">
        <v>378</v>
      </c>
      <c r="L46" s="59">
        <v>4</v>
      </c>
      <c r="M46" s="59">
        <v>6</v>
      </c>
      <c r="N46" s="60"/>
      <c r="O46" s="166" t="s">
        <v>14</v>
      </c>
      <c r="P46" s="167"/>
      <c r="Q46" s="229" t="s">
        <v>54</v>
      </c>
      <c r="R46" s="230" t="s">
        <v>55</v>
      </c>
      <c r="S46" s="159" t="s">
        <v>15</v>
      </c>
      <c r="T46" s="159" t="s">
        <v>16</v>
      </c>
      <c r="U46" s="159" t="s">
        <v>17</v>
      </c>
      <c r="V46" s="159" t="s">
        <v>18</v>
      </c>
      <c r="W46" s="159" t="s">
        <v>19</v>
      </c>
      <c r="X46" s="159" t="s">
        <v>20</v>
      </c>
      <c r="Y46" s="159" t="s">
        <v>21</v>
      </c>
      <c r="Z46" s="159" t="s">
        <v>22</v>
      </c>
      <c r="AA46" s="159" t="s">
        <v>23</v>
      </c>
      <c r="AB46" s="159" t="s">
        <v>24</v>
      </c>
      <c r="AC46" s="159" t="s">
        <v>25</v>
      </c>
      <c r="AD46" s="159" t="s">
        <v>26</v>
      </c>
      <c r="AE46" s="159" t="s">
        <v>27</v>
      </c>
      <c r="AF46" s="159" t="s">
        <v>28</v>
      </c>
      <c r="AG46" s="159" t="s">
        <v>29</v>
      </c>
      <c r="AH46" s="159" t="s">
        <v>30</v>
      </c>
      <c r="AI46" s="159" t="s">
        <v>31</v>
      </c>
      <c r="AJ46" s="159" t="s">
        <v>32</v>
      </c>
      <c r="AK46" s="159" t="s">
        <v>56</v>
      </c>
      <c r="AL46" s="159" t="s">
        <v>57</v>
      </c>
      <c r="AM46" s="161" t="s">
        <v>33</v>
      </c>
    </row>
    <row r="47" spans="1:39" s="65" customFormat="1" ht="24" customHeight="1">
      <c r="A47" s="113"/>
      <c r="B47" s="113"/>
      <c r="C47" s="114" t="s">
        <v>112</v>
      </c>
      <c r="D47" s="115" t="s">
        <v>79</v>
      </c>
      <c r="E47" s="115" t="s">
        <v>79</v>
      </c>
      <c r="F47" s="115" t="s">
        <v>79</v>
      </c>
      <c r="G47" s="115" t="s">
        <v>79</v>
      </c>
      <c r="H47" s="115" t="s">
        <v>79</v>
      </c>
      <c r="I47" s="115" t="s">
        <v>79</v>
      </c>
      <c r="J47" s="115" t="s">
        <v>79</v>
      </c>
      <c r="K47" s="115" t="s">
        <v>79</v>
      </c>
      <c r="L47" s="115" t="s">
        <v>79</v>
      </c>
      <c r="M47" s="115" t="s">
        <v>78</v>
      </c>
      <c r="N47" s="60"/>
      <c r="O47" s="168"/>
      <c r="P47" s="169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53"/>
    </row>
    <row r="48" spans="1:40" ht="24" customHeight="1">
      <c r="A48" s="137" t="s">
        <v>40</v>
      </c>
      <c r="B48" s="116"/>
      <c r="C48" s="116"/>
      <c r="D48" s="116"/>
      <c r="E48" s="116"/>
      <c r="F48" s="20"/>
      <c r="G48" s="20"/>
      <c r="H48" s="20"/>
      <c r="I48" s="20"/>
      <c r="J48" s="20"/>
      <c r="K48" s="20"/>
      <c r="L48" s="23"/>
      <c r="M48" s="22"/>
      <c r="N48" s="39"/>
      <c r="O48" s="29" t="s">
        <v>34</v>
      </c>
      <c r="P48" s="40"/>
      <c r="Q48" s="117">
        <f>SUM(R48:AM48)</f>
        <v>238</v>
      </c>
      <c r="R48" s="119" t="s">
        <v>78</v>
      </c>
      <c r="S48" s="118">
        <v>4</v>
      </c>
      <c r="T48" s="118">
        <v>1</v>
      </c>
      <c r="U48" s="118">
        <v>5</v>
      </c>
      <c r="V48" s="118">
        <v>7</v>
      </c>
      <c r="W48" s="118">
        <v>15</v>
      </c>
      <c r="X48" s="118">
        <v>30</v>
      </c>
      <c r="Y48" s="118">
        <v>33</v>
      </c>
      <c r="Z48" s="118">
        <v>13</v>
      </c>
      <c r="AA48" s="118">
        <v>7</v>
      </c>
      <c r="AB48" s="118">
        <v>4</v>
      </c>
      <c r="AC48" s="118">
        <v>3</v>
      </c>
      <c r="AD48" s="118">
        <v>7</v>
      </c>
      <c r="AE48" s="118">
        <v>13</v>
      </c>
      <c r="AF48" s="118">
        <v>22</v>
      </c>
      <c r="AG48" s="118">
        <v>7</v>
      </c>
      <c r="AH48" s="118">
        <v>11</v>
      </c>
      <c r="AI48" s="118">
        <v>7</v>
      </c>
      <c r="AJ48" s="119">
        <v>9</v>
      </c>
      <c r="AK48" s="118">
        <v>33</v>
      </c>
      <c r="AL48" s="118">
        <v>7</v>
      </c>
      <c r="AM48" s="119" t="s">
        <v>78</v>
      </c>
      <c r="AN48" s="31" t="s">
        <v>58</v>
      </c>
    </row>
    <row r="49" spans="1:39" ht="24" customHeight="1">
      <c r="A49" s="33"/>
      <c r="B49" s="32"/>
      <c r="C49" s="3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9"/>
      <c r="O49" s="120" t="s">
        <v>35</v>
      </c>
      <c r="P49" s="47"/>
      <c r="Q49" s="121">
        <f>SUM(R49:AM49)</f>
        <v>107</v>
      </c>
      <c r="R49" s="122">
        <v>1</v>
      </c>
      <c r="S49" s="122">
        <v>3</v>
      </c>
      <c r="T49" s="124" t="s">
        <v>78</v>
      </c>
      <c r="U49" s="123">
        <v>18</v>
      </c>
      <c r="V49" s="123">
        <v>3</v>
      </c>
      <c r="W49" s="123">
        <v>3</v>
      </c>
      <c r="X49" s="123">
        <v>6</v>
      </c>
      <c r="Y49" s="123">
        <v>8</v>
      </c>
      <c r="Z49" s="123">
        <v>5</v>
      </c>
      <c r="AA49" s="123">
        <v>8</v>
      </c>
      <c r="AB49" s="123">
        <v>6</v>
      </c>
      <c r="AC49" s="123">
        <v>3</v>
      </c>
      <c r="AD49" s="124">
        <v>2</v>
      </c>
      <c r="AE49" s="123">
        <v>3</v>
      </c>
      <c r="AF49" s="123">
        <v>4</v>
      </c>
      <c r="AG49" s="123">
        <v>7</v>
      </c>
      <c r="AH49" s="123">
        <v>4</v>
      </c>
      <c r="AI49" s="123">
        <v>6</v>
      </c>
      <c r="AJ49" s="124">
        <v>3</v>
      </c>
      <c r="AK49" s="123">
        <v>10</v>
      </c>
      <c r="AL49" s="123">
        <v>4</v>
      </c>
      <c r="AM49" s="124" t="s">
        <v>78</v>
      </c>
    </row>
    <row r="50" spans="1:15" ht="24" customHeight="1">
      <c r="A50" s="32"/>
      <c r="B50" s="81"/>
      <c r="C50" s="33"/>
      <c r="D50" s="25"/>
      <c r="E50" s="57"/>
      <c r="F50" s="57"/>
      <c r="G50" s="25"/>
      <c r="H50" s="57"/>
      <c r="I50" s="24"/>
      <c r="J50" s="24"/>
      <c r="K50" s="24"/>
      <c r="L50" s="25"/>
      <c r="M50" s="21"/>
      <c r="O50" s="31" t="s">
        <v>59</v>
      </c>
    </row>
    <row r="51" spans="1:15" ht="24" customHeight="1">
      <c r="A51" s="81"/>
      <c r="B51" s="81"/>
      <c r="C51" s="33"/>
      <c r="D51" s="25"/>
      <c r="E51" s="25"/>
      <c r="F51" s="25"/>
      <c r="G51" s="25"/>
      <c r="H51" s="25"/>
      <c r="I51" s="25"/>
      <c r="J51" s="25"/>
      <c r="K51" s="25"/>
      <c r="L51" s="25"/>
      <c r="M51" s="25"/>
      <c r="O51" s="111" t="s">
        <v>11</v>
      </c>
    </row>
    <row r="52" spans="1:33" ht="24" customHeight="1">
      <c r="A52" s="212"/>
      <c r="B52" s="33"/>
      <c r="C52" s="26"/>
      <c r="D52" s="20"/>
      <c r="E52" s="20"/>
      <c r="F52" s="20"/>
      <c r="G52" s="20"/>
      <c r="H52" s="20"/>
      <c r="I52" s="20"/>
      <c r="J52" s="20"/>
      <c r="K52" s="20"/>
      <c r="L52" s="20"/>
      <c r="M52" s="20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7" ht="24" customHeight="1">
      <c r="A53" s="212"/>
      <c r="B53" s="125"/>
      <c r="C53" s="3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9"/>
      <c r="O53" s="156" t="s">
        <v>60</v>
      </c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</row>
    <row r="54" spans="1:39" ht="24" customHeight="1" thickBot="1">
      <c r="A54" s="102"/>
      <c r="B54" s="102"/>
      <c r="C54" s="33"/>
      <c r="D54" s="25"/>
      <c r="E54" s="25"/>
      <c r="F54" s="25"/>
      <c r="G54" s="25"/>
      <c r="H54" s="25"/>
      <c r="I54" s="25"/>
      <c r="J54" s="25"/>
      <c r="K54" s="25"/>
      <c r="L54" s="25"/>
      <c r="M54" s="25"/>
      <c r="O54" s="170" t="s">
        <v>61</v>
      </c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6"/>
      <c r="AM54" s="6"/>
    </row>
    <row r="55" spans="1:39" ht="24" customHeight="1">
      <c r="A55" s="125"/>
      <c r="B55" s="29"/>
      <c r="C55" s="3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9"/>
      <c r="O55" s="163" t="s">
        <v>14</v>
      </c>
      <c r="P55" s="164"/>
      <c r="Q55" s="178" t="s">
        <v>54</v>
      </c>
      <c r="R55" s="231" t="s">
        <v>36</v>
      </c>
      <c r="S55" s="231" t="s">
        <v>62</v>
      </c>
      <c r="T55" s="231" t="s">
        <v>63</v>
      </c>
      <c r="U55" s="231" t="s">
        <v>64</v>
      </c>
      <c r="V55" s="231" t="s">
        <v>65</v>
      </c>
      <c r="W55" s="231" t="s">
        <v>66</v>
      </c>
      <c r="X55" s="231" t="s">
        <v>67</v>
      </c>
      <c r="Y55" s="231" t="s">
        <v>68</v>
      </c>
      <c r="Z55" s="231" t="s">
        <v>69</v>
      </c>
      <c r="AA55" s="231" t="s">
        <v>70</v>
      </c>
      <c r="AB55" s="231" t="s">
        <v>71</v>
      </c>
      <c r="AC55" s="231" t="s">
        <v>72</v>
      </c>
      <c r="AD55" s="231" t="s">
        <v>73</v>
      </c>
      <c r="AE55" s="231" t="s">
        <v>74</v>
      </c>
      <c r="AF55" s="233" t="s">
        <v>75</v>
      </c>
      <c r="AG55" s="232" t="s">
        <v>37</v>
      </c>
      <c r="AL55" s="43"/>
      <c r="AM55" s="43"/>
    </row>
    <row r="56" spans="1:37" ht="24" customHeight="1">
      <c r="A56" s="39" t="s">
        <v>76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65"/>
      <c r="P56" s="158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96"/>
      <c r="AH56" s="126"/>
      <c r="AI56" s="126"/>
      <c r="AJ56" s="126"/>
      <c r="AK56" s="126"/>
    </row>
    <row r="57" spans="14:38" ht="24" customHeight="1">
      <c r="N57" s="39"/>
      <c r="O57" s="127" t="s">
        <v>34</v>
      </c>
      <c r="P57" s="128"/>
      <c r="Q57" s="117">
        <f>SUM(R57:AG57)</f>
        <v>238</v>
      </c>
      <c r="R57" s="129">
        <v>2</v>
      </c>
      <c r="S57" s="129">
        <v>24</v>
      </c>
      <c r="T57" s="129">
        <v>38</v>
      </c>
      <c r="U57" s="129">
        <v>25</v>
      </c>
      <c r="V57" s="129">
        <v>23</v>
      </c>
      <c r="W57" s="129">
        <v>10</v>
      </c>
      <c r="X57" s="129">
        <v>13</v>
      </c>
      <c r="Y57" s="129">
        <v>30</v>
      </c>
      <c r="Z57" s="129">
        <v>30</v>
      </c>
      <c r="AA57" s="129">
        <v>17</v>
      </c>
      <c r="AB57" s="129">
        <v>17</v>
      </c>
      <c r="AC57" s="129">
        <v>4</v>
      </c>
      <c r="AD57" s="129">
        <v>4</v>
      </c>
      <c r="AE57" s="57">
        <v>1</v>
      </c>
      <c r="AF57" s="57" t="s">
        <v>78</v>
      </c>
      <c r="AG57" s="57" t="s">
        <v>80</v>
      </c>
      <c r="AH57" s="126"/>
      <c r="AI57" s="126"/>
      <c r="AJ57" s="126"/>
      <c r="AK57" s="126"/>
      <c r="AL57" s="126"/>
    </row>
    <row r="58" spans="14:38" ht="24" customHeight="1">
      <c r="N58" s="39"/>
      <c r="O58" s="120" t="s">
        <v>35</v>
      </c>
      <c r="P58" s="47"/>
      <c r="Q58" s="130">
        <f>SUM(R58:AG58)</f>
        <v>107</v>
      </c>
      <c r="R58" s="124">
        <v>2</v>
      </c>
      <c r="S58" s="123">
        <v>15</v>
      </c>
      <c r="T58" s="123">
        <v>9</v>
      </c>
      <c r="U58" s="123">
        <v>5</v>
      </c>
      <c r="V58" s="123">
        <v>9</v>
      </c>
      <c r="W58" s="123">
        <v>9</v>
      </c>
      <c r="X58" s="123">
        <v>9</v>
      </c>
      <c r="Y58" s="123">
        <v>10</v>
      </c>
      <c r="Z58" s="123">
        <v>12</v>
      </c>
      <c r="AA58" s="123">
        <v>12</v>
      </c>
      <c r="AB58" s="123">
        <v>7</v>
      </c>
      <c r="AC58" s="123">
        <v>4</v>
      </c>
      <c r="AD58" s="124">
        <v>4</v>
      </c>
      <c r="AE58" s="131" t="s">
        <v>78</v>
      </c>
      <c r="AF58" s="131" t="s">
        <v>78</v>
      </c>
      <c r="AG58" s="131" t="s">
        <v>78</v>
      </c>
      <c r="AH58" s="132"/>
      <c r="AI58" s="132"/>
      <c r="AJ58" s="132"/>
      <c r="AK58" s="132"/>
      <c r="AL58" s="126"/>
    </row>
    <row r="59" spans="14:38" ht="24" customHeight="1">
      <c r="N59" s="43"/>
      <c r="O59" s="31" t="s">
        <v>77</v>
      </c>
      <c r="AH59" s="132"/>
      <c r="AI59" s="132"/>
      <c r="AJ59" s="132"/>
      <c r="AK59" s="132"/>
      <c r="AL59" s="132"/>
    </row>
    <row r="60" spans="14:39" ht="24" customHeight="1">
      <c r="N60" s="39"/>
      <c r="O60" s="111" t="s">
        <v>11</v>
      </c>
      <c r="AL60" s="132"/>
      <c r="AM60" s="35"/>
    </row>
    <row r="61" ht="15" customHeight="1">
      <c r="N61" s="39"/>
    </row>
    <row r="62" ht="14.25" customHeight="1">
      <c r="N62" s="39"/>
    </row>
    <row r="63" ht="14.25" customHeight="1">
      <c r="O63" s="39"/>
    </row>
    <row r="64" ht="14.25" customHeight="1">
      <c r="O64" s="39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</sheetData>
  <mergeCells count="101">
    <mergeCell ref="P21:Q21"/>
    <mergeCell ref="O15:Q15"/>
    <mergeCell ref="AG55:AG56"/>
    <mergeCell ref="AC55:AC56"/>
    <mergeCell ref="AD55:AD56"/>
    <mergeCell ref="AE55:AE56"/>
    <mergeCell ref="AF55:AF56"/>
    <mergeCell ref="Y55:Y56"/>
    <mergeCell ref="Z55:Z56"/>
    <mergeCell ref="AA55:AA56"/>
    <mergeCell ref="Q55:Q56"/>
    <mergeCell ref="R55:R56"/>
    <mergeCell ref="S55:S56"/>
    <mergeCell ref="T55:T56"/>
    <mergeCell ref="S46:S47"/>
    <mergeCell ref="T46:T47"/>
    <mergeCell ref="U46:U47"/>
    <mergeCell ref="AB55:AB56"/>
    <mergeCell ref="U55:U56"/>
    <mergeCell ref="V55:V56"/>
    <mergeCell ref="W55:W56"/>
    <mergeCell ref="X55:X56"/>
    <mergeCell ref="Y46:Y47"/>
    <mergeCell ref="O54:AK54"/>
    <mergeCell ref="A44:A45"/>
    <mergeCell ref="A52:A53"/>
    <mergeCell ref="Q46:Q47"/>
    <mergeCell ref="R46:R47"/>
    <mergeCell ref="A36:A37"/>
    <mergeCell ref="A40:A41"/>
    <mergeCell ref="P33:Q33"/>
    <mergeCell ref="P34:Q34"/>
    <mergeCell ref="P35:Q35"/>
    <mergeCell ref="P36:Q36"/>
    <mergeCell ref="P37:Q37"/>
    <mergeCell ref="P24:Q24"/>
    <mergeCell ref="P25:Q25"/>
    <mergeCell ref="P30:Q30"/>
    <mergeCell ref="P32:Q32"/>
    <mergeCell ref="P26:Q26"/>
    <mergeCell ref="P27:Q27"/>
    <mergeCell ref="P31:Q31"/>
    <mergeCell ref="A29:A30"/>
    <mergeCell ref="P28:Q28"/>
    <mergeCell ref="P29:Q29"/>
    <mergeCell ref="A25:A26"/>
    <mergeCell ref="P19:Q19"/>
    <mergeCell ref="P20:Q20"/>
    <mergeCell ref="P16:Q16"/>
    <mergeCell ref="A17:A18"/>
    <mergeCell ref="P17:Q17"/>
    <mergeCell ref="P18:Q18"/>
    <mergeCell ref="O11:Q11"/>
    <mergeCell ref="O12:Q12"/>
    <mergeCell ref="A13:A14"/>
    <mergeCell ref="O14:Q14"/>
    <mergeCell ref="O8:Q8"/>
    <mergeCell ref="A9:A10"/>
    <mergeCell ref="O9:Q9"/>
    <mergeCell ref="O10:Q10"/>
    <mergeCell ref="H6:H7"/>
    <mergeCell ref="I6:I7"/>
    <mergeCell ref="V5:X6"/>
    <mergeCell ref="Y5:AA6"/>
    <mergeCell ref="AF46:AF47"/>
    <mergeCell ref="AB46:AB47"/>
    <mergeCell ref="AC46:AC47"/>
    <mergeCell ref="AI5:AK6"/>
    <mergeCell ref="AC6:AE6"/>
    <mergeCell ref="AF6:AH6"/>
    <mergeCell ref="AB5:AB7"/>
    <mergeCell ref="A2:AF2"/>
    <mergeCell ref="O3:AK3"/>
    <mergeCell ref="A5:C7"/>
    <mergeCell ref="E5:E7"/>
    <mergeCell ref="O5:Q7"/>
    <mergeCell ref="R5:T6"/>
    <mergeCell ref="U5:U7"/>
    <mergeCell ref="AC5:AH5"/>
    <mergeCell ref="F6:F7"/>
    <mergeCell ref="G6:G7"/>
    <mergeCell ref="O23:Q23"/>
    <mergeCell ref="O43:AK43"/>
    <mergeCell ref="O46:P47"/>
    <mergeCell ref="O53:AK53"/>
    <mergeCell ref="S44:AI44"/>
    <mergeCell ref="V46:V47"/>
    <mergeCell ref="W46:W47"/>
    <mergeCell ref="Z46:Z47"/>
    <mergeCell ref="AA46:AA47"/>
    <mergeCell ref="AK46:AK47"/>
    <mergeCell ref="O55:P56"/>
    <mergeCell ref="AL46:AL47"/>
    <mergeCell ref="AM46:AM47"/>
    <mergeCell ref="AD46:AD47"/>
    <mergeCell ref="AI46:AI47"/>
    <mergeCell ref="AJ46:AJ47"/>
    <mergeCell ref="AG46:AG47"/>
    <mergeCell ref="AH46:AH47"/>
    <mergeCell ref="X46:X47"/>
    <mergeCell ref="AE46:AE47"/>
  </mergeCells>
  <conditionalFormatting sqref="D8:M47">
    <cfRule type="cellIs" priority="1" dxfId="0" operator="equal" stopIfTrue="1">
      <formula>0</formula>
    </cfRule>
  </conditionalFormatting>
  <printOptions horizontalCentered="1"/>
  <pageMargins left="0.7874015748031497" right="0.5905511811023623" top="0.984251968503937" bottom="0.984251968503937" header="0" footer="0"/>
  <pageSetup horizontalDpi="600" verticalDpi="600" orientation="landscape" paperSize="8" scale="51"/>
  <colBreaks count="1" manualBreakCount="1">
    <brk id="39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3"/>
  <sheetViews>
    <sheetView zoomScale="75" zoomScaleNormal="75" zoomScaleSheetLayoutView="75" workbookViewId="0" topLeftCell="A1">
      <selection activeCell="A1" sqref="A1"/>
    </sheetView>
  </sheetViews>
  <sheetFormatPr defaultColWidth="10.59765625" defaultRowHeight="15"/>
  <cols>
    <col min="1" max="1" width="3.09765625" style="3" customWidth="1"/>
    <col min="2" max="2" width="16.59765625" style="3" customWidth="1"/>
    <col min="3" max="10" width="10.59765625" style="3" customWidth="1"/>
    <col min="11" max="11" width="11.5" style="3" customWidth="1"/>
    <col min="12" max="12" width="11.59765625" style="3" customWidth="1"/>
    <col min="13" max="13" width="20.59765625" style="3" customWidth="1"/>
    <col min="14" max="18" width="13.59765625" style="3" customWidth="1"/>
    <col min="19" max="16384" width="10.59765625" style="3" customWidth="1"/>
  </cols>
  <sheetData>
    <row r="1" spans="1:18" s="152" customFormat="1" ht="19.5" customHeight="1">
      <c r="A1" s="1" t="s">
        <v>675</v>
      </c>
      <c r="R1" s="2" t="s">
        <v>676</v>
      </c>
    </row>
    <row r="2" spans="1:19" ht="19.5" customHeight="1">
      <c r="A2" s="156" t="s">
        <v>677</v>
      </c>
      <c r="B2" s="544"/>
      <c r="C2" s="544"/>
      <c r="D2" s="544"/>
      <c r="E2" s="544"/>
      <c r="F2" s="544"/>
      <c r="G2" s="544"/>
      <c r="H2" s="544"/>
      <c r="I2" s="544"/>
      <c r="J2" s="544"/>
      <c r="K2" s="939"/>
      <c r="L2" s="940"/>
      <c r="M2" s="156" t="s">
        <v>678</v>
      </c>
      <c r="N2" s="156"/>
      <c r="O2" s="156"/>
      <c r="P2" s="156"/>
      <c r="Q2" s="156"/>
      <c r="R2" s="156"/>
      <c r="S2" s="156"/>
    </row>
    <row r="3" spans="1:19" ht="19.5" customHeight="1">
      <c r="A3" s="234" t="s">
        <v>679</v>
      </c>
      <c r="B3" s="304"/>
      <c r="C3" s="304"/>
      <c r="D3" s="304"/>
      <c r="E3" s="304"/>
      <c r="F3" s="304"/>
      <c r="G3" s="304"/>
      <c r="H3" s="304"/>
      <c r="I3" s="304"/>
      <c r="J3" s="304"/>
      <c r="K3" s="939"/>
      <c r="L3" s="235"/>
      <c r="M3" s="304" t="s">
        <v>639</v>
      </c>
      <c r="N3" s="304"/>
      <c r="O3" s="304"/>
      <c r="P3" s="304"/>
      <c r="Q3" s="304"/>
      <c r="R3" s="304"/>
      <c r="S3" s="304"/>
    </row>
    <row r="4" spans="2:19" ht="18" customHeight="1" thickBot="1">
      <c r="B4" s="235"/>
      <c r="C4" s="235"/>
      <c r="D4" s="235"/>
      <c r="E4" s="235"/>
      <c r="F4" s="235"/>
      <c r="G4" s="235"/>
      <c r="H4" s="235"/>
      <c r="I4" s="235"/>
      <c r="J4" s="236" t="s">
        <v>178</v>
      </c>
      <c r="K4" s="236"/>
      <c r="L4" s="235"/>
      <c r="S4" s="257" t="s">
        <v>178</v>
      </c>
    </row>
    <row r="5" spans="1:19" ht="15" customHeight="1">
      <c r="A5" s="301" t="s">
        <v>640</v>
      </c>
      <c r="B5" s="302"/>
      <c r="C5" s="242" t="s">
        <v>641</v>
      </c>
      <c r="D5" s="941" t="s">
        <v>642</v>
      </c>
      <c r="E5" s="942"/>
      <c r="F5" s="943" t="s">
        <v>643</v>
      </c>
      <c r="G5" s="942"/>
      <c r="H5" s="242" t="s">
        <v>644</v>
      </c>
      <c r="I5" s="242" t="s">
        <v>645</v>
      </c>
      <c r="J5" s="585" t="s">
        <v>646</v>
      </c>
      <c r="K5" s="568"/>
      <c r="L5" s="7"/>
      <c r="M5" s="238" t="s">
        <v>647</v>
      </c>
      <c r="N5" s="242" t="s">
        <v>641</v>
      </c>
      <c r="O5" s="944" t="s">
        <v>648</v>
      </c>
      <c r="P5" s="944" t="s">
        <v>649</v>
      </c>
      <c r="Q5" s="242" t="s">
        <v>644</v>
      </c>
      <c r="R5" s="242" t="s">
        <v>645</v>
      </c>
      <c r="S5" s="585" t="s">
        <v>646</v>
      </c>
    </row>
    <row r="6" spans="1:19" ht="15" customHeight="1">
      <c r="A6" s="312"/>
      <c r="B6" s="439"/>
      <c r="C6" s="945"/>
      <c r="D6" s="946"/>
      <c r="E6" s="947" t="s">
        <v>650</v>
      </c>
      <c r="F6" s="948"/>
      <c r="G6" s="949" t="s">
        <v>651</v>
      </c>
      <c r="H6" s="945"/>
      <c r="I6" s="945"/>
      <c r="J6" s="326"/>
      <c r="K6" s="673"/>
      <c r="L6" s="7"/>
      <c r="M6" s="314"/>
      <c r="N6" s="316"/>
      <c r="O6" s="950"/>
      <c r="P6" s="950"/>
      <c r="Q6" s="316"/>
      <c r="R6" s="316"/>
      <c r="S6" s="328"/>
    </row>
    <row r="7" spans="1:19" ht="15" customHeight="1">
      <c r="A7" s="313"/>
      <c r="B7" s="314"/>
      <c r="C7" s="316"/>
      <c r="D7" s="951"/>
      <c r="E7" s="950"/>
      <c r="F7" s="618"/>
      <c r="G7" s="952"/>
      <c r="H7" s="316"/>
      <c r="I7" s="316"/>
      <c r="J7" s="328"/>
      <c r="K7" s="673"/>
      <c r="L7" s="7"/>
      <c r="M7" s="574" t="s">
        <v>680</v>
      </c>
      <c r="N7" s="3">
        <v>2</v>
      </c>
      <c r="O7" s="451" t="s">
        <v>302</v>
      </c>
      <c r="P7" s="451" t="s">
        <v>302</v>
      </c>
      <c r="Q7" s="451" t="s">
        <v>302</v>
      </c>
      <c r="R7" s="451">
        <v>2</v>
      </c>
      <c r="S7" s="451" t="s">
        <v>302</v>
      </c>
    </row>
    <row r="8" spans="1:19" ht="15" customHeight="1">
      <c r="A8" s="250" t="s">
        <v>680</v>
      </c>
      <c r="B8" s="251"/>
      <c r="C8" s="430">
        <v>12292</v>
      </c>
      <c r="D8" s="430">
        <v>12117</v>
      </c>
      <c r="E8" s="430">
        <v>4</v>
      </c>
      <c r="F8" s="430">
        <v>12</v>
      </c>
      <c r="G8" s="451" t="s">
        <v>302</v>
      </c>
      <c r="H8" s="430">
        <v>55</v>
      </c>
      <c r="I8" s="430">
        <v>106</v>
      </c>
      <c r="J8" s="451">
        <v>2</v>
      </c>
      <c r="K8" s="430"/>
      <c r="M8" s="575" t="s">
        <v>681</v>
      </c>
      <c r="N8" s="3">
        <v>4</v>
      </c>
      <c r="O8" s="451">
        <v>1</v>
      </c>
      <c r="P8" s="451" t="s">
        <v>302</v>
      </c>
      <c r="Q8" s="451">
        <v>2</v>
      </c>
      <c r="R8" s="451">
        <v>1</v>
      </c>
      <c r="S8" s="451" t="s">
        <v>302</v>
      </c>
    </row>
    <row r="9" spans="1:19" ht="15" customHeight="1">
      <c r="A9" s="254" t="s">
        <v>681</v>
      </c>
      <c r="B9" s="255"/>
      <c r="C9" s="430">
        <v>12280</v>
      </c>
      <c r="D9" s="430">
        <v>12096</v>
      </c>
      <c r="E9" s="451" t="s">
        <v>302</v>
      </c>
      <c r="F9" s="430">
        <v>19</v>
      </c>
      <c r="G9" s="451" t="s">
        <v>302</v>
      </c>
      <c r="H9" s="430">
        <v>51</v>
      </c>
      <c r="I9" s="430">
        <v>114</v>
      </c>
      <c r="J9" s="451" t="s">
        <v>302</v>
      </c>
      <c r="K9" s="430"/>
      <c r="M9" s="575" t="s">
        <v>652</v>
      </c>
      <c r="N9" s="3">
        <v>5</v>
      </c>
      <c r="O9" s="451">
        <v>3</v>
      </c>
      <c r="P9" s="451" t="s">
        <v>302</v>
      </c>
      <c r="Q9" s="451" t="s">
        <v>302</v>
      </c>
      <c r="R9" s="451">
        <v>2</v>
      </c>
      <c r="S9" s="451" t="s">
        <v>302</v>
      </c>
    </row>
    <row r="10" spans="1:19" ht="15" customHeight="1">
      <c r="A10" s="254" t="s">
        <v>652</v>
      </c>
      <c r="B10" s="255"/>
      <c r="C10" s="430">
        <v>11719</v>
      </c>
      <c r="D10" s="430">
        <v>11574</v>
      </c>
      <c r="E10" s="451">
        <v>1</v>
      </c>
      <c r="F10" s="430">
        <v>19</v>
      </c>
      <c r="G10" s="451" t="s">
        <v>302</v>
      </c>
      <c r="H10" s="430">
        <v>34</v>
      </c>
      <c r="I10" s="430">
        <v>92</v>
      </c>
      <c r="J10" s="451" t="s">
        <v>302</v>
      </c>
      <c r="K10" s="451"/>
      <c r="M10" s="575" t="s">
        <v>653</v>
      </c>
      <c r="N10" s="451" t="s">
        <v>351</v>
      </c>
      <c r="O10" s="451" t="s">
        <v>302</v>
      </c>
      <c r="P10" s="451" t="s">
        <v>302</v>
      </c>
      <c r="Q10" s="451" t="s">
        <v>302</v>
      </c>
      <c r="R10" s="451" t="s">
        <v>302</v>
      </c>
      <c r="S10" s="451" t="s">
        <v>302</v>
      </c>
    </row>
    <row r="11" spans="1:19" ht="15" customHeight="1">
      <c r="A11" s="254" t="s">
        <v>653</v>
      </c>
      <c r="B11" s="255"/>
      <c r="C11" s="430">
        <v>11352</v>
      </c>
      <c r="D11" s="430">
        <v>11204</v>
      </c>
      <c r="E11" s="451">
        <v>5</v>
      </c>
      <c r="F11" s="430">
        <v>16</v>
      </c>
      <c r="G11" s="451" t="s">
        <v>302</v>
      </c>
      <c r="H11" s="430">
        <v>44</v>
      </c>
      <c r="I11" s="430">
        <v>88</v>
      </c>
      <c r="J11" s="451" t="s">
        <v>302</v>
      </c>
      <c r="K11" s="451"/>
      <c r="M11" s="953" t="s">
        <v>654</v>
      </c>
      <c r="N11" s="457">
        <v>2</v>
      </c>
      <c r="O11" s="457">
        <v>1</v>
      </c>
      <c r="P11" s="457" t="s">
        <v>302</v>
      </c>
      <c r="Q11" s="457">
        <v>1</v>
      </c>
      <c r="R11" s="457" t="s">
        <v>302</v>
      </c>
      <c r="S11" s="457" t="s">
        <v>302</v>
      </c>
    </row>
    <row r="12" spans="1:19" ht="15" customHeight="1">
      <c r="A12" s="216" t="s">
        <v>654</v>
      </c>
      <c r="B12" s="217"/>
      <c r="C12" s="546">
        <v>11321</v>
      </c>
      <c r="D12" s="546">
        <v>11154</v>
      </c>
      <c r="E12" s="546">
        <v>2</v>
      </c>
      <c r="F12" s="546">
        <v>9</v>
      </c>
      <c r="G12" s="457" t="s">
        <v>302</v>
      </c>
      <c r="H12" s="546">
        <v>45</v>
      </c>
      <c r="I12" s="546">
        <v>113</v>
      </c>
      <c r="J12" s="457" t="s">
        <v>302</v>
      </c>
      <c r="K12" s="547"/>
      <c r="L12" s="547"/>
      <c r="M12" s="954"/>
      <c r="N12" s="955"/>
      <c r="O12" s="547"/>
      <c r="P12" s="547"/>
      <c r="Q12" s="547"/>
      <c r="R12" s="547"/>
      <c r="S12" s="451"/>
    </row>
    <row r="13" spans="1:19" ht="15" customHeight="1">
      <c r="A13" s="234"/>
      <c r="B13" s="956"/>
      <c r="C13" s="568"/>
      <c r="D13" s="568"/>
      <c r="E13" s="568"/>
      <c r="F13" s="568"/>
      <c r="G13" s="451"/>
      <c r="H13" s="568"/>
      <c r="I13" s="568"/>
      <c r="J13" s="568"/>
      <c r="K13" s="568"/>
      <c r="L13" s="7"/>
      <c r="M13" s="613" t="s">
        <v>682</v>
      </c>
      <c r="N13" s="451">
        <v>2</v>
      </c>
      <c r="O13" s="451">
        <v>1</v>
      </c>
      <c r="P13" s="461" t="s">
        <v>302</v>
      </c>
      <c r="Q13" s="451">
        <v>1</v>
      </c>
      <c r="R13" s="461" t="s">
        <v>302</v>
      </c>
      <c r="S13" s="461" t="s">
        <v>302</v>
      </c>
    </row>
    <row r="14" spans="1:19" ht="15" customHeight="1">
      <c r="A14" s="234" t="s">
        <v>683</v>
      </c>
      <c r="B14" s="956"/>
      <c r="C14" s="430">
        <v>5709</v>
      </c>
      <c r="D14" s="451">
        <v>5620</v>
      </c>
      <c r="E14" s="451">
        <v>1</v>
      </c>
      <c r="F14" s="451">
        <v>3</v>
      </c>
      <c r="G14" s="451" t="s">
        <v>302</v>
      </c>
      <c r="H14" s="451">
        <v>27</v>
      </c>
      <c r="I14" s="451">
        <v>59</v>
      </c>
      <c r="J14" s="451" t="s">
        <v>302</v>
      </c>
      <c r="K14" s="451"/>
      <c r="L14" s="7"/>
      <c r="M14" s="957" t="s">
        <v>684</v>
      </c>
      <c r="N14" s="958" t="s">
        <v>302</v>
      </c>
      <c r="O14" s="959" t="s">
        <v>302</v>
      </c>
      <c r="P14" s="959" t="s">
        <v>302</v>
      </c>
      <c r="Q14" s="959" t="s">
        <v>302</v>
      </c>
      <c r="R14" s="959" t="s">
        <v>302</v>
      </c>
      <c r="S14" s="959" t="s">
        <v>302</v>
      </c>
    </row>
    <row r="15" spans="1:13" ht="15" customHeight="1">
      <c r="A15" s="960" t="s">
        <v>685</v>
      </c>
      <c r="B15" s="961"/>
      <c r="C15" s="962">
        <v>5612</v>
      </c>
      <c r="D15" s="565">
        <v>5534</v>
      </c>
      <c r="E15" s="565">
        <v>1</v>
      </c>
      <c r="F15" s="565">
        <v>6</v>
      </c>
      <c r="G15" s="565" t="s">
        <v>302</v>
      </c>
      <c r="H15" s="565">
        <v>18</v>
      </c>
      <c r="I15" s="565">
        <v>54</v>
      </c>
      <c r="J15" s="565" t="s">
        <v>302</v>
      </c>
      <c r="K15" s="453"/>
      <c r="L15" s="7"/>
      <c r="M15" s="404" t="s">
        <v>11</v>
      </c>
    </row>
    <row r="16" spans="1:11" ht="15" customHeight="1">
      <c r="A16" s="404" t="s">
        <v>11</v>
      </c>
      <c r="K16" s="7"/>
    </row>
    <row r="17" ht="15" customHeight="1"/>
    <row r="18" ht="15" customHeight="1"/>
    <row r="19" ht="15" customHeight="1">
      <c r="K19" s="235"/>
    </row>
    <row r="20" spans="1:18" ht="19.5" customHeight="1">
      <c r="A20" s="156" t="s">
        <v>686</v>
      </c>
      <c r="B20" s="544"/>
      <c r="C20" s="544"/>
      <c r="D20" s="544"/>
      <c r="E20" s="544"/>
      <c r="F20" s="544"/>
      <c r="G20" s="544"/>
      <c r="H20" s="544"/>
      <c r="I20" s="544"/>
      <c r="J20" s="544"/>
      <c r="K20" s="235"/>
      <c r="L20" s="156" t="s">
        <v>686</v>
      </c>
      <c r="M20" s="156"/>
      <c r="N20" s="156"/>
      <c r="O20" s="156"/>
      <c r="P20" s="156"/>
      <c r="Q20" s="156"/>
      <c r="R20" s="156"/>
    </row>
    <row r="21" spans="1:18" ht="19.5" customHeight="1">
      <c r="A21" s="234" t="s">
        <v>687</v>
      </c>
      <c r="B21" s="304"/>
      <c r="C21" s="304"/>
      <c r="D21" s="304"/>
      <c r="E21" s="304"/>
      <c r="F21" s="304"/>
      <c r="G21" s="304"/>
      <c r="H21" s="304"/>
      <c r="I21" s="304"/>
      <c r="J21" s="304"/>
      <c r="K21" s="7"/>
      <c r="L21" s="234" t="s">
        <v>655</v>
      </c>
      <c r="M21" s="234"/>
      <c r="N21" s="234"/>
      <c r="O21" s="234"/>
      <c r="P21" s="234"/>
      <c r="Q21" s="234"/>
      <c r="R21" s="234"/>
    </row>
    <row r="22" spans="2:19" ht="18" customHeight="1" thickBot="1">
      <c r="B22" s="235"/>
      <c r="C22" s="235"/>
      <c r="D22" s="235"/>
      <c r="E22" s="235"/>
      <c r="F22" s="235"/>
      <c r="G22" s="235"/>
      <c r="H22" s="235"/>
      <c r="I22" s="235"/>
      <c r="J22" s="963" t="s">
        <v>178</v>
      </c>
      <c r="K22" s="963"/>
      <c r="M22" s="235"/>
      <c r="N22" s="235"/>
      <c r="O22" s="235"/>
      <c r="P22" s="235"/>
      <c r="Q22" s="235"/>
      <c r="R22" s="963" t="s">
        <v>178</v>
      </c>
      <c r="S22" s="963"/>
    </row>
    <row r="23" spans="1:19" ht="15" customHeight="1">
      <c r="A23" s="301" t="s">
        <v>640</v>
      </c>
      <c r="B23" s="302"/>
      <c r="C23" s="242" t="s">
        <v>688</v>
      </c>
      <c r="D23" s="964" t="s">
        <v>656</v>
      </c>
      <c r="E23" s="965"/>
      <c r="F23" s="964" t="s">
        <v>657</v>
      </c>
      <c r="G23" s="965"/>
      <c r="H23" s="944" t="s">
        <v>644</v>
      </c>
      <c r="I23" s="944" t="s">
        <v>658</v>
      </c>
      <c r="J23" s="242" t="s">
        <v>645</v>
      </c>
      <c r="K23" s="585" t="s">
        <v>646</v>
      </c>
      <c r="L23" s="7"/>
      <c r="M23" s="238" t="s">
        <v>647</v>
      </c>
      <c r="N23" s="242" t="s">
        <v>641</v>
      </c>
      <c r="O23" s="944" t="s">
        <v>648</v>
      </c>
      <c r="P23" s="944" t="s">
        <v>649</v>
      </c>
      <c r="Q23" s="242" t="s">
        <v>644</v>
      </c>
      <c r="R23" s="242" t="s">
        <v>645</v>
      </c>
      <c r="S23" s="585" t="s">
        <v>646</v>
      </c>
    </row>
    <row r="24" spans="1:19" ht="15" customHeight="1">
      <c r="A24" s="312"/>
      <c r="B24" s="439"/>
      <c r="C24" s="945"/>
      <c r="D24" s="638"/>
      <c r="E24" s="947" t="s">
        <v>659</v>
      </c>
      <c r="F24" s="638"/>
      <c r="G24" s="966" t="s">
        <v>660</v>
      </c>
      <c r="H24" s="967"/>
      <c r="I24" s="968"/>
      <c r="J24" s="945"/>
      <c r="K24" s="326"/>
      <c r="M24" s="314"/>
      <c r="N24" s="316"/>
      <c r="O24" s="950"/>
      <c r="P24" s="950"/>
      <c r="Q24" s="316"/>
      <c r="R24" s="316"/>
      <c r="S24" s="328"/>
    </row>
    <row r="25" spans="1:19" ht="15" customHeight="1">
      <c r="A25" s="313"/>
      <c r="B25" s="314"/>
      <c r="C25" s="316"/>
      <c r="D25" s="969"/>
      <c r="E25" s="950"/>
      <c r="F25" s="969"/>
      <c r="G25" s="970"/>
      <c r="H25" s="950"/>
      <c r="I25" s="971"/>
      <c r="J25" s="316"/>
      <c r="K25" s="328"/>
      <c r="L25" s="7"/>
      <c r="M25" s="574" t="s">
        <v>680</v>
      </c>
      <c r="N25" s="3">
        <v>1</v>
      </c>
      <c r="O25" s="451">
        <v>1</v>
      </c>
      <c r="P25" s="451" t="s">
        <v>302</v>
      </c>
      <c r="Q25" s="451" t="s">
        <v>302</v>
      </c>
      <c r="R25" s="451" t="s">
        <v>302</v>
      </c>
      <c r="S25" s="451" t="s">
        <v>302</v>
      </c>
    </row>
    <row r="26" spans="1:19" ht="15" customHeight="1">
      <c r="A26" s="250" t="s">
        <v>680</v>
      </c>
      <c r="B26" s="251"/>
      <c r="C26" s="430">
        <v>12196</v>
      </c>
      <c r="D26" s="451">
        <v>6075</v>
      </c>
      <c r="E26" s="451" t="s">
        <v>302</v>
      </c>
      <c r="F26" s="451">
        <v>3142</v>
      </c>
      <c r="G26" s="451">
        <v>5</v>
      </c>
      <c r="H26" s="451">
        <v>2347</v>
      </c>
      <c r="I26" s="451" t="s">
        <v>661</v>
      </c>
      <c r="J26" s="451">
        <v>631</v>
      </c>
      <c r="K26" s="451">
        <v>1</v>
      </c>
      <c r="M26" s="575" t="s">
        <v>681</v>
      </c>
      <c r="N26" s="3">
        <v>1</v>
      </c>
      <c r="O26" s="451">
        <v>1</v>
      </c>
      <c r="P26" s="451" t="s">
        <v>302</v>
      </c>
      <c r="Q26" s="451" t="s">
        <v>302</v>
      </c>
      <c r="R26" s="451" t="s">
        <v>302</v>
      </c>
      <c r="S26" s="451" t="s">
        <v>302</v>
      </c>
    </row>
    <row r="27" spans="1:19" ht="15" customHeight="1">
      <c r="A27" s="254" t="s">
        <v>681</v>
      </c>
      <c r="B27" s="255"/>
      <c r="C27" s="430">
        <v>11775</v>
      </c>
      <c r="D27" s="451">
        <v>5953</v>
      </c>
      <c r="E27" s="451" t="s">
        <v>302</v>
      </c>
      <c r="F27" s="451">
        <v>2943</v>
      </c>
      <c r="G27" s="451">
        <v>8</v>
      </c>
      <c r="H27" s="451">
        <v>2310</v>
      </c>
      <c r="I27" s="451">
        <v>43</v>
      </c>
      <c r="J27" s="451">
        <v>526</v>
      </c>
      <c r="K27" s="451" t="s">
        <v>302</v>
      </c>
      <c r="M27" s="575" t="s">
        <v>652</v>
      </c>
      <c r="N27" s="257">
        <v>3</v>
      </c>
      <c r="O27" s="257">
        <v>2</v>
      </c>
      <c r="P27" s="451">
        <v>1</v>
      </c>
      <c r="Q27" s="451" t="s">
        <v>302</v>
      </c>
      <c r="R27" s="451" t="s">
        <v>302</v>
      </c>
      <c r="S27" s="451" t="s">
        <v>302</v>
      </c>
    </row>
    <row r="28" spans="1:19" ht="15" customHeight="1">
      <c r="A28" s="254" t="s">
        <v>652</v>
      </c>
      <c r="B28" s="255"/>
      <c r="C28" s="430">
        <v>11698</v>
      </c>
      <c r="D28" s="451">
        <v>5891</v>
      </c>
      <c r="E28" s="451">
        <v>1</v>
      </c>
      <c r="F28" s="451">
        <v>2918</v>
      </c>
      <c r="G28" s="451">
        <v>4</v>
      </c>
      <c r="H28" s="451">
        <v>2405</v>
      </c>
      <c r="I28" s="451">
        <v>64</v>
      </c>
      <c r="J28" s="451">
        <v>420</v>
      </c>
      <c r="K28" s="451" t="s">
        <v>302</v>
      </c>
      <c r="L28" s="7"/>
      <c r="M28" s="575" t="s">
        <v>653</v>
      </c>
      <c r="N28" s="257">
        <v>8</v>
      </c>
      <c r="O28" s="257">
        <v>7</v>
      </c>
      <c r="P28" s="451" t="s">
        <v>302</v>
      </c>
      <c r="Q28" s="451" t="s">
        <v>302</v>
      </c>
      <c r="R28" s="451">
        <v>1</v>
      </c>
      <c r="S28" s="451" t="s">
        <v>302</v>
      </c>
    </row>
    <row r="29" spans="1:19" ht="15" customHeight="1">
      <c r="A29" s="254" t="s">
        <v>653</v>
      </c>
      <c r="B29" s="255"/>
      <c r="C29" s="430">
        <v>11077</v>
      </c>
      <c r="D29" s="451">
        <v>5749</v>
      </c>
      <c r="E29" s="451" t="s">
        <v>302</v>
      </c>
      <c r="F29" s="451">
        <v>2671</v>
      </c>
      <c r="G29" s="451">
        <v>9</v>
      </c>
      <c r="H29" s="451">
        <v>2276</v>
      </c>
      <c r="I29" s="451">
        <v>36</v>
      </c>
      <c r="J29" s="451">
        <v>345</v>
      </c>
      <c r="K29" s="451" t="s">
        <v>302</v>
      </c>
      <c r="L29" s="7"/>
      <c r="M29" s="157" t="s">
        <v>654</v>
      </c>
      <c r="N29" s="972">
        <v>1</v>
      </c>
      <c r="O29" s="972">
        <v>1</v>
      </c>
      <c r="P29" s="457" t="s">
        <v>302</v>
      </c>
      <c r="Q29" s="457" t="s">
        <v>302</v>
      </c>
      <c r="R29" s="457" t="s">
        <v>302</v>
      </c>
      <c r="S29" s="457" t="s">
        <v>302</v>
      </c>
    </row>
    <row r="30" spans="1:19" ht="15" customHeight="1">
      <c r="A30" s="216" t="s">
        <v>654</v>
      </c>
      <c r="B30" s="217"/>
      <c r="C30" s="457">
        <v>11226</v>
      </c>
      <c r="D30" s="457">
        <v>6126</v>
      </c>
      <c r="E30" s="457">
        <v>1</v>
      </c>
      <c r="F30" s="457">
        <v>2410</v>
      </c>
      <c r="G30" s="457">
        <v>4</v>
      </c>
      <c r="H30" s="457">
        <v>2360</v>
      </c>
      <c r="I30" s="457">
        <v>33</v>
      </c>
      <c r="J30" s="457">
        <v>295</v>
      </c>
      <c r="K30" s="457">
        <v>2</v>
      </c>
      <c r="L30" s="7"/>
      <c r="M30" s="973"/>
      <c r="N30" s="568"/>
      <c r="O30" s="568"/>
      <c r="P30" s="568"/>
      <c r="Q30" s="451"/>
      <c r="R30" s="451"/>
      <c r="S30" s="451"/>
    </row>
    <row r="31" spans="1:19" ht="15" customHeight="1">
      <c r="A31" s="234"/>
      <c r="B31" s="956"/>
      <c r="C31" s="974"/>
      <c r="D31" s="568"/>
      <c r="E31" s="568"/>
      <c r="F31" s="568"/>
      <c r="G31" s="568"/>
      <c r="H31" s="568"/>
      <c r="I31" s="568"/>
      <c r="J31" s="568"/>
      <c r="K31" s="451"/>
      <c r="L31" s="7"/>
      <c r="M31" s="613" t="s">
        <v>682</v>
      </c>
      <c r="N31" s="461" t="s">
        <v>302</v>
      </c>
      <c r="O31" s="461" t="s">
        <v>302</v>
      </c>
      <c r="P31" s="461" t="s">
        <v>302</v>
      </c>
      <c r="Q31" s="461" t="s">
        <v>302</v>
      </c>
      <c r="R31" s="461" t="s">
        <v>302</v>
      </c>
      <c r="S31" s="461" t="s">
        <v>302</v>
      </c>
    </row>
    <row r="32" spans="1:19" ht="15" customHeight="1">
      <c r="A32" s="234" t="s">
        <v>683</v>
      </c>
      <c r="B32" s="956"/>
      <c r="C32" s="430">
        <v>5656</v>
      </c>
      <c r="D32" s="453">
        <v>3026</v>
      </c>
      <c r="E32" s="451">
        <v>1</v>
      </c>
      <c r="F32" s="453">
        <v>1182</v>
      </c>
      <c r="G32" s="453">
        <v>2</v>
      </c>
      <c r="H32" s="453">
        <v>1304</v>
      </c>
      <c r="I32" s="453">
        <v>18</v>
      </c>
      <c r="J32" s="453">
        <v>124</v>
      </c>
      <c r="K32" s="451">
        <v>2</v>
      </c>
      <c r="L32" s="7"/>
      <c r="M32" s="247" t="s">
        <v>684</v>
      </c>
      <c r="N32" s="975">
        <v>1</v>
      </c>
      <c r="O32" s="657">
        <v>1</v>
      </c>
      <c r="P32" s="959" t="s">
        <v>302</v>
      </c>
      <c r="Q32" s="959" t="s">
        <v>302</v>
      </c>
      <c r="R32" s="959" t="s">
        <v>302</v>
      </c>
      <c r="S32" s="959" t="s">
        <v>302</v>
      </c>
    </row>
    <row r="33" spans="1:13" ht="15" customHeight="1">
      <c r="A33" s="960" t="s">
        <v>685</v>
      </c>
      <c r="B33" s="961"/>
      <c r="C33" s="962">
        <v>5570</v>
      </c>
      <c r="D33" s="565">
        <v>3100</v>
      </c>
      <c r="E33" s="565" t="s">
        <v>302</v>
      </c>
      <c r="F33" s="565">
        <v>1228</v>
      </c>
      <c r="G33" s="565">
        <v>2</v>
      </c>
      <c r="H33" s="565">
        <v>1056</v>
      </c>
      <c r="I33" s="565">
        <v>15</v>
      </c>
      <c r="J33" s="565">
        <v>171</v>
      </c>
      <c r="K33" s="565" t="s">
        <v>302</v>
      </c>
      <c r="L33" s="430"/>
      <c r="M33" s="404" t="s">
        <v>11</v>
      </c>
    </row>
    <row r="34" ht="15" customHeight="1">
      <c r="A34" s="404" t="s">
        <v>11</v>
      </c>
    </row>
    <row r="35" ht="15" customHeight="1"/>
    <row r="36" ht="15" customHeight="1">
      <c r="K36" s="7"/>
    </row>
    <row r="37" spans="1:19" ht="19.5" customHeight="1">
      <c r="A37" s="156" t="s">
        <v>686</v>
      </c>
      <c r="B37" s="156"/>
      <c r="C37" s="156"/>
      <c r="D37" s="156"/>
      <c r="E37" s="156"/>
      <c r="F37" s="156"/>
      <c r="G37" s="156"/>
      <c r="H37" s="156"/>
      <c r="I37" s="156"/>
      <c r="J37" s="544"/>
      <c r="K37" s="939"/>
      <c r="L37" s="7"/>
      <c r="M37" s="156" t="s">
        <v>686</v>
      </c>
      <c r="N37" s="156"/>
      <c r="O37" s="156"/>
      <c r="P37" s="156"/>
      <c r="Q37" s="156"/>
      <c r="R37" s="156"/>
      <c r="S37" s="156"/>
    </row>
    <row r="38" spans="1:19" ht="19.5" customHeight="1">
      <c r="A38" s="234" t="s">
        <v>689</v>
      </c>
      <c r="B38" s="234"/>
      <c r="C38" s="234"/>
      <c r="D38" s="234"/>
      <c r="E38" s="234"/>
      <c r="F38" s="234"/>
      <c r="G38" s="234"/>
      <c r="H38" s="234"/>
      <c r="I38" s="234"/>
      <c r="J38" s="304"/>
      <c r="K38" s="939"/>
      <c r="L38" s="7"/>
      <c r="M38" s="234" t="s">
        <v>662</v>
      </c>
      <c r="N38" s="234"/>
      <c r="O38" s="234"/>
      <c r="P38" s="234"/>
      <c r="Q38" s="234"/>
      <c r="R38" s="234"/>
      <c r="S38" s="234"/>
    </row>
    <row r="39" spans="3:19" ht="18" customHeight="1" thickBot="1">
      <c r="C39" s="235"/>
      <c r="D39" s="235"/>
      <c r="E39" s="235"/>
      <c r="F39" s="235"/>
      <c r="G39" s="235"/>
      <c r="H39" s="235"/>
      <c r="J39" s="568" t="s">
        <v>178</v>
      </c>
      <c r="K39" s="568"/>
      <c r="N39" s="235"/>
      <c r="O39" s="235"/>
      <c r="P39" s="235"/>
      <c r="Q39" s="235"/>
      <c r="R39" s="235"/>
      <c r="S39" s="568" t="s">
        <v>178</v>
      </c>
    </row>
    <row r="40" spans="1:19" ht="15" customHeight="1">
      <c r="A40" s="240" t="s">
        <v>663</v>
      </c>
      <c r="B40" s="240"/>
      <c r="C40" s="241"/>
      <c r="D40" s="976" t="s">
        <v>664</v>
      </c>
      <c r="E40" s="976" t="s">
        <v>665</v>
      </c>
      <c r="F40" s="976" t="s">
        <v>666</v>
      </c>
      <c r="G40" s="976" t="s">
        <v>667</v>
      </c>
      <c r="H40" s="976" t="s">
        <v>690</v>
      </c>
      <c r="I40" s="976" t="s">
        <v>98</v>
      </c>
      <c r="J40" s="590" t="s">
        <v>99</v>
      </c>
      <c r="K40" s="568"/>
      <c r="L40" s="7"/>
      <c r="M40" s="238" t="s">
        <v>647</v>
      </c>
      <c r="N40" s="242" t="s">
        <v>641</v>
      </c>
      <c r="O40" s="944" t="s">
        <v>648</v>
      </c>
      <c r="P40" s="944" t="s">
        <v>668</v>
      </c>
      <c r="Q40" s="242" t="s">
        <v>644</v>
      </c>
      <c r="R40" s="242" t="s">
        <v>645</v>
      </c>
      <c r="S40" s="585" t="s">
        <v>646</v>
      </c>
    </row>
    <row r="41" spans="1:19" ht="15" customHeight="1">
      <c r="A41" s="977" t="s">
        <v>104</v>
      </c>
      <c r="B41" s="977"/>
      <c r="C41" s="978"/>
      <c r="D41" s="553">
        <v>2352</v>
      </c>
      <c r="E41" s="553">
        <v>2318</v>
      </c>
      <c r="F41" s="553">
        <v>2410</v>
      </c>
      <c r="G41" s="553">
        <v>2285</v>
      </c>
      <c r="H41" s="456">
        <f>+H43+H48+H53+H61</f>
        <v>2365</v>
      </c>
      <c r="I41" s="456">
        <f>+I43+I48+I53+I61</f>
        <v>1307</v>
      </c>
      <c r="J41" s="456">
        <f>+J43+J48+J53+J61</f>
        <v>1058</v>
      </c>
      <c r="K41" s="456"/>
      <c r="L41" s="430"/>
      <c r="M41" s="314"/>
      <c r="N41" s="316"/>
      <c r="O41" s="950"/>
      <c r="P41" s="950"/>
      <c r="Q41" s="316"/>
      <c r="R41" s="316"/>
      <c r="S41" s="328"/>
    </row>
    <row r="42" spans="2:19" ht="15" customHeight="1">
      <c r="B42" s="235"/>
      <c r="C42" s="642"/>
      <c r="D42" s="568"/>
      <c r="E42" s="568"/>
      <c r="F42" s="236"/>
      <c r="G42" s="236"/>
      <c r="H42" s="236"/>
      <c r="I42" s="236"/>
      <c r="J42" s="236"/>
      <c r="K42" s="236"/>
      <c r="L42" s="430"/>
      <c r="M42" s="574" t="s">
        <v>691</v>
      </c>
      <c r="N42" s="979">
        <v>110</v>
      </c>
      <c r="O42" s="451">
        <v>1</v>
      </c>
      <c r="P42" s="451">
        <v>7</v>
      </c>
      <c r="Q42" s="451">
        <v>9</v>
      </c>
      <c r="R42" s="451">
        <v>93</v>
      </c>
      <c r="S42" s="451" t="s">
        <v>302</v>
      </c>
    </row>
    <row r="43" spans="1:19" ht="15" customHeight="1">
      <c r="A43" s="218" t="s">
        <v>692</v>
      </c>
      <c r="B43" s="511"/>
      <c r="C43" s="512"/>
      <c r="D43" s="430">
        <v>22</v>
      </c>
      <c r="E43" s="430">
        <v>11</v>
      </c>
      <c r="F43" s="430">
        <v>17</v>
      </c>
      <c r="G43" s="430">
        <v>10</v>
      </c>
      <c r="H43" s="430">
        <f>SUM(H44:H46)</f>
        <v>12</v>
      </c>
      <c r="I43" s="430">
        <f>SUM(I44:I46)</f>
        <v>8</v>
      </c>
      <c r="J43" s="430">
        <f>SUM(J44:J46)</f>
        <v>4</v>
      </c>
      <c r="K43" s="451"/>
      <c r="L43" s="430"/>
      <c r="M43" s="575" t="s">
        <v>693</v>
      </c>
      <c r="N43" s="979">
        <v>86</v>
      </c>
      <c r="O43" s="451">
        <v>1</v>
      </c>
      <c r="P43" s="451">
        <v>1</v>
      </c>
      <c r="Q43" s="451">
        <v>16</v>
      </c>
      <c r="R43" s="451">
        <v>68</v>
      </c>
      <c r="S43" s="451" t="s">
        <v>302</v>
      </c>
    </row>
    <row r="44" spans="2:19" ht="15" customHeight="1">
      <c r="B44" s="218" t="s">
        <v>694</v>
      </c>
      <c r="C44" s="512"/>
      <c r="D44" s="430">
        <v>9</v>
      </c>
      <c r="E44" s="430">
        <v>6</v>
      </c>
      <c r="F44" s="451">
        <v>8</v>
      </c>
      <c r="G44" s="451">
        <v>3</v>
      </c>
      <c r="H44" s="453">
        <v>6</v>
      </c>
      <c r="I44" s="451">
        <v>5</v>
      </c>
      <c r="J44" s="451">
        <v>1</v>
      </c>
      <c r="K44" s="451"/>
      <c r="L44" s="430"/>
      <c r="M44" s="575" t="s">
        <v>652</v>
      </c>
      <c r="N44" s="979">
        <v>99</v>
      </c>
      <c r="O44" s="451" t="s">
        <v>302</v>
      </c>
      <c r="P44" s="451">
        <v>2</v>
      </c>
      <c r="Q44" s="451">
        <v>16</v>
      </c>
      <c r="R44" s="451">
        <v>81</v>
      </c>
      <c r="S44" s="451" t="s">
        <v>302</v>
      </c>
    </row>
    <row r="45" spans="2:19" ht="15" customHeight="1">
      <c r="B45" s="218" t="s">
        <v>695</v>
      </c>
      <c r="C45" s="512"/>
      <c r="D45" s="430">
        <v>3</v>
      </c>
      <c r="E45" s="430">
        <v>1</v>
      </c>
      <c r="F45" s="451">
        <v>2</v>
      </c>
      <c r="G45" s="451">
        <v>1</v>
      </c>
      <c r="H45" s="647">
        <v>0</v>
      </c>
      <c r="I45" s="560">
        <v>0</v>
      </c>
      <c r="J45" s="560">
        <v>0</v>
      </c>
      <c r="K45" s="453"/>
      <c r="L45" s="430"/>
      <c r="M45" s="575" t="s">
        <v>653</v>
      </c>
      <c r="N45" s="979">
        <v>119</v>
      </c>
      <c r="O45" s="461" t="s">
        <v>302</v>
      </c>
      <c r="P45" s="451">
        <v>3</v>
      </c>
      <c r="Q45" s="451">
        <v>22</v>
      </c>
      <c r="R45" s="451">
        <v>94</v>
      </c>
      <c r="S45" s="451" t="s">
        <v>302</v>
      </c>
    </row>
    <row r="46" spans="2:19" ht="15" customHeight="1">
      <c r="B46" s="218" t="s">
        <v>696</v>
      </c>
      <c r="C46" s="512"/>
      <c r="D46" s="430">
        <v>10</v>
      </c>
      <c r="E46" s="430">
        <v>4</v>
      </c>
      <c r="F46" s="451">
        <v>7</v>
      </c>
      <c r="G46" s="451">
        <v>6</v>
      </c>
      <c r="H46" s="453">
        <v>6</v>
      </c>
      <c r="I46" s="451">
        <v>3</v>
      </c>
      <c r="J46" s="451">
        <v>3</v>
      </c>
      <c r="K46" s="451"/>
      <c r="L46" s="430"/>
      <c r="M46" s="157" t="s">
        <v>654</v>
      </c>
      <c r="N46" s="143">
        <v>103</v>
      </c>
      <c r="O46" s="457">
        <v>2</v>
      </c>
      <c r="P46" s="972">
        <v>1</v>
      </c>
      <c r="Q46" s="972">
        <v>16</v>
      </c>
      <c r="R46" s="972">
        <v>84</v>
      </c>
      <c r="S46" s="457" t="s">
        <v>302</v>
      </c>
    </row>
    <row r="47" spans="2:19" ht="15" customHeight="1">
      <c r="B47" s="269"/>
      <c r="C47" s="272"/>
      <c r="D47" s="15"/>
      <c r="E47" s="568"/>
      <c r="F47" s="236"/>
      <c r="G47" s="236"/>
      <c r="H47" s="236"/>
      <c r="I47" s="236"/>
      <c r="J47" s="236"/>
      <c r="K47" s="236"/>
      <c r="L47" s="430"/>
      <c r="M47" s="973"/>
      <c r="N47" s="568"/>
      <c r="O47" s="451"/>
      <c r="P47" s="568"/>
      <c r="Q47" s="568"/>
      <c r="R47" s="568"/>
      <c r="S47" s="451"/>
    </row>
    <row r="48" spans="1:19" ht="15" customHeight="1">
      <c r="A48" s="646" t="s">
        <v>669</v>
      </c>
      <c r="B48" s="511"/>
      <c r="C48" s="512"/>
      <c r="D48" s="430">
        <v>1034</v>
      </c>
      <c r="E48" s="430">
        <v>1114</v>
      </c>
      <c r="F48" s="430">
        <v>1219</v>
      </c>
      <c r="G48" s="430">
        <v>1200</v>
      </c>
      <c r="H48" s="430">
        <f>SUM(H49:H51)</f>
        <v>1257</v>
      </c>
      <c r="I48" s="430">
        <f>SUM(I49:I51)</f>
        <v>867</v>
      </c>
      <c r="J48" s="430">
        <f>SUM(J49:J51)</f>
        <v>390</v>
      </c>
      <c r="K48" s="451"/>
      <c r="L48" s="430"/>
      <c r="M48" s="613" t="s">
        <v>697</v>
      </c>
      <c r="N48" s="980">
        <v>64</v>
      </c>
      <c r="O48" s="451">
        <v>1</v>
      </c>
      <c r="P48" s="453">
        <v>1</v>
      </c>
      <c r="Q48" s="453">
        <v>9</v>
      </c>
      <c r="R48" s="453">
        <v>53</v>
      </c>
      <c r="S48" s="461" t="s">
        <v>302</v>
      </c>
    </row>
    <row r="49" spans="2:19" ht="15" customHeight="1">
      <c r="B49" s="218" t="s">
        <v>698</v>
      </c>
      <c r="C49" s="512"/>
      <c r="D49" s="430">
        <v>2</v>
      </c>
      <c r="E49" s="430">
        <v>10</v>
      </c>
      <c r="F49" s="647">
        <v>0</v>
      </c>
      <c r="G49" s="647">
        <v>0</v>
      </c>
      <c r="H49" s="453">
        <v>2</v>
      </c>
      <c r="I49" s="451">
        <v>1</v>
      </c>
      <c r="J49" s="451">
        <v>1</v>
      </c>
      <c r="K49" s="453"/>
      <c r="L49" s="430"/>
      <c r="M49" s="247" t="s">
        <v>699</v>
      </c>
      <c r="N49" s="981">
        <v>39</v>
      </c>
      <c r="O49" s="565">
        <v>1</v>
      </c>
      <c r="P49" s="959" t="s">
        <v>302</v>
      </c>
      <c r="Q49" s="565">
        <v>7</v>
      </c>
      <c r="R49" s="565">
        <v>31</v>
      </c>
      <c r="S49" s="959" t="s">
        <v>302</v>
      </c>
    </row>
    <row r="50" spans="2:19" ht="15" customHeight="1">
      <c r="B50" s="218" t="s">
        <v>700</v>
      </c>
      <c r="C50" s="512"/>
      <c r="D50" s="430">
        <v>277</v>
      </c>
      <c r="E50" s="430">
        <v>213</v>
      </c>
      <c r="F50" s="451">
        <v>211</v>
      </c>
      <c r="G50" s="451">
        <v>181</v>
      </c>
      <c r="H50" s="453">
        <v>162</v>
      </c>
      <c r="I50" s="451">
        <v>140</v>
      </c>
      <c r="J50" s="451">
        <v>22</v>
      </c>
      <c r="K50" s="451"/>
      <c r="L50" s="430"/>
      <c r="M50" s="404" t="s">
        <v>11</v>
      </c>
      <c r="N50" s="7"/>
      <c r="O50" s="7"/>
      <c r="P50" s="7"/>
      <c r="Q50" s="7"/>
      <c r="R50" s="7"/>
      <c r="S50" s="7"/>
    </row>
    <row r="51" spans="2:12" ht="15" customHeight="1">
      <c r="B51" s="218" t="s">
        <v>701</v>
      </c>
      <c r="C51" s="512"/>
      <c r="D51" s="430">
        <v>755</v>
      </c>
      <c r="E51" s="430">
        <v>891</v>
      </c>
      <c r="F51" s="451">
        <v>1008</v>
      </c>
      <c r="G51" s="451">
        <v>1019</v>
      </c>
      <c r="H51" s="453">
        <v>1093</v>
      </c>
      <c r="I51" s="451">
        <v>726</v>
      </c>
      <c r="J51" s="451">
        <v>367</v>
      </c>
      <c r="K51" s="430"/>
      <c r="L51" s="7"/>
    </row>
    <row r="52" spans="2:12" ht="15" customHeight="1">
      <c r="B52" s="269"/>
      <c r="C52" s="272"/>
      <c r="D52" s="568"/>
      <c r="E52" s="568"/>
      <c r="F52" s="236"/>
      <c r="G52" s="236"/>
      <c r="H52" s="236"/>
      <c r="I52" s="236"/>
      <c r="J52" s="236"/>
      <c r="K52" s="430"/>
      <c r="L52" s="7"/>
    </row>
    <row r="53" spans="1:19" ht="15" customHeight="1">
      <c r="A53" s="646" t="s">
        <v>670</v>
      </c>
      <c r="B53" s="511"/>
      <c r="C53" s="512"/>
      <c r="D53" s="430">
        <v>1281</v>
      </c>
      <c r="E53" s="430">
        <v>1178</v>
      </c>
      <c r="F53" s="430">
        <v>1158</v>
      </c>
      <c r="G53" s="430">
        <v>1054</v>
      </c>
      <c r="H53" s="430">
        <f>SUM(H54:H59)</f>
        <v>1081</v>
      </c>
      <c r="I53" s="430">
        <f>SUM(I54:I59)</f>
        <v>425</v>
      </c>
      <c r="J53" s="430">
        <f>SUM(J54:J59)</f>
        <v>656</v>
      </c>
      <c r="K53" s="430"/>
      <c r="L53" s="7"/>
      <c r="M53" s="7"/>
      <c r="N53" s="7"/>
      <c r="O53" s="7"/>
      <c r="P53" s="7"/>
      <c r="Q53" s="7"/>
      <c r="R53" s="7"/>
      <c r="S53" s="7"/>
    </row>
    <row r="54" spans="2:19" ht="15" customHeight="1">
      <c r="B54" s="218" t="s">
        <v>671</v>
      </c>
      <c r="C54" s="512"/>
      <c r="D54" s="430">
        <v>152</v>
      </c>
      <c r="E54" s="430">
        <v>134</v>
      </c>
      <c r="F54" s="451">
        <v>119</v>
      </c>
      <c r="G54" s="451">
        <v>141</v>
      </c>
      <c r="H54" s="453">
        <v>147</v>
      </c>
      <c r="I54" s="451">
        <v>108</v>
      </c>
      <c r="J54" s="451">
        <v>39</v>
      </c>
      <c r="K54" s="430"/>
      <c r="L54" s="7"/>
      <c r="M54" s="7"/>
      <c r="N54" s="7"/>
      <c r="O54" s="7"/>
      <c r="P54" s="7"/>
      <c r="Q54" s="7"/>
      <c r="R54" s="7"/>
      <c r="S54" s="7"/>
    </row>
    <row r="55" spans="2:19" ht="15" customHeight="1">
      <c r="B55" s="218" t="s">
        <v>702</v>
      </c>
      <c r="C55" s="512"/>
      <c r="D55" s="430">
        <v>507</v>
      </c>
      <c r="E55" s="430">
        <v>477</v>
      </c>
      <c r="F55" s="451">
        <v>476</v>
      </c>
      <c r="G55" s="451">
        <v>429</v>
      </c>
      <c r="H55" s="453">
        <v>447</v>
      </c>
      <c r="I55" s="451">
        <v>140</v>
      </c>
      <c r="J55" s="451">
        <v>307</v>
      </c>
      <c r="K55" s="430"/>
      <c r="L55" s="7"/>
      <c r="M55" s="7"/>
      <c r="N55" s="7"/>
      <c r="O55" s="7"/>
      <c r="P55" s="7"/>
      <c r="Q55" s="7"/>
      <c r="R55" s="7"/>
      <c r="S55" s="7"/>
    </row>
    <row r="56" spans="2:19" ht="15" customHeight="1">
      <c r="B56" s="218" t="s">
        <v>703</v>
      </c>
      <c r="C56" s="512"/>
      <c r="D56" s="430">
        <v>29</v>
      </c>
      <c r="E56" s="430">
        <v>27</v>
      </c>
      <c r="F56" s="451">
        <v>33</v>
      </c>
      <c r="G56" s="451">
        <v>32</v>
      </c>
      <c r="H56" s="453">
        <v>31</v>
      </c>
      <c r="I56" s="451">
        <v>2</v>
      </c>
      <c r="J56" s="451">
        <v>29</v>
      </c>
      <c r="K56" s="430"/>
      <c r="L56" s="7"/>
      <c r="M56" s="7"/>
      <c r="N56" s="7"/>
      <c r="O56" s="7"/>
      <c r="P56" s="7"/>
      <c r="Q56" s="7"/>
      <c r="R56" s="7"/>
      <c r="S56" s="7"/>
    </row>
    <row r="57" spans="2:19" ht="15" customHeight="1">
      <c r="B57" s="218" t="s">
        <v>704</v>
      </c>
      <c r="C57" s="512"/>
      <c r="D57" s="430">
        <v>357</v>
      </c>
      <c r="E57" s="430">
        <v>325</v>
      </c>
      <c r="F57" s="451">
        <v>281</v>
      </c>
      <c r="G57" s="451">
        <v>236</v>
      </c>
      <c r="H57" s="453">
        <v>248</v>
      </c>
      <c r="I57" s="451">
        <v>74</v>
      </c>
      <c r="J57" s="451">
        <v>174</v>
      </c>
      <c r="K57" s="430"/>
      <c r="L57" s="7"/>
      <c r="M57" s="7"/>
      <c r="N57" s="7"/>
      <c r="O57" s="7"/>
      <c r="P57" s="7"/>
      <c r="Q57" s="7"/>
      <c r="R57" s="7"/>
      <c r="S57" s="7"/>
    </row>
    <row r="58" spans="2:19" ht="15" customHeight="1">
      <c r="B58" s="218" t="s">
        <v>672</v>
      </c>
      <c r="C58" s="639"/>
      <c r="D58" s="453">
        <v>92</v>
      </c>
      <c r="E58" s="453">
        <v>85</v>
      </c>
      <c r="F58" s="451">
        <v>119</v>
      </c>
      <c r="G58" s="451">
        <v>99</v>
      </c>
      <c r="H58" s="453">
        <v>94</v>
      </c>
      <c r="I58" s="451">
        <v>14</v>
      </c>
      <c r="J58" s="451">
        <v>80</v>
      </c>
      <c r="K58" s="430"/>
      <c r="L58" s="7"/>
      <c r="M58" s="7"/>
      <c r="N58" s="7"/>
      <c r="O58" s="7"/>
      <c r="P58" s="7"/>
      <c r="Q58" s="7"/>
      <c r="R58" s="7"/>
      <c r="S58" s="7"/>
    </row>
    <row r="59" spans="2:19" ht="15" customHeight="1">
      <c r="B59" s="218" t="s">
        <v>705</v>
      </c>
      <c r="C59" s="512"/>
      <c r="D59" s="430">
        <v>144</v>
      </c>
      <c r="E59" s="430">
        <v>130</v>
      </c>
      <c r="F59" s="451">
        <v>130</v>
      </c>
      <c r="G59" s="451">
        <v>117</v>
      </c>
      <c r="H59" s="453">
        <v>114</v>
      </c>
      <c r="I59" s="451">
        <v>87</v>
      </c>
      <c r="J59" s="451">
        <v>27</v>
      </c>
      <c r="K59" s="430"/>
      <c r="L59" s="7"/>
      <c r="M59" s="7"/>
      <c r="N59" s="7"/>
      <c r="O59" s="7"/>
      <c r="P59" s="7"/>
      <c r="Q59" s="7"/>
      <c r="R59" s="7"/>
      <c r="S59" s="7"/>
    </row>
    <row r="60" spans="2:19" ht="15" customHeight="1">
      <c r="B60" s="982"/>
      <c r="C60" s="983"/>
      <c r="D60" s="430"/>
      <c r="E60" s="430"/>
      <c r="F60" s="451"/>
      <c r="G60" s="451"/>
      <c r="H60" s="451"/>
      <c r="I60" s="451"/>
      <c r="J60" s="451"/>
      <c r="K60" s="430"/>
      <c r="L60" s="7"/>
      <c r="M60" s="7"/>
      <c r="N60" s="7"/>
      <c r="O60" s="7"/>
      <c r="P60" s="7"/>
      <c r="Q60" s="7"/>
      <c r="R60" s="7"/>
      <c r="S60" s="7"/>
    </row>
    <row r="61" spans="1:11" ht="15" customHeight="1">
      <c r="A61" s="518" t="s">
        <v>673</v>
      </c>
      <c r="B61" s="518"/>
      <c r="C61" s="519"/>
      <c r="D61" s="430">
        <v>15</v>
      </c>
      <c r="E61" s="430">
        <v>15</v>
      </c>
      <c r="F61" s="451">
        <v>16</v>
      </c>
      <c r="G61" s="451">
        <v>21</v>
      </c>
      <c r="H61" s="453">
        <v>15</v>
      </c>
      <c r="I61" s="451">
        <v>7</v>
      </c>
      <c r="J61" s="451">
        <v>8</v>
      </c>
      <c r="K61" s="430"/>
    </row>
    <row r="62" spans="1:10" ht="15" customHeight="1">
      <c r="A62" s="269" t="s">
        <v>674</v>
      </c>
      <c r="C62" s="7"/>
      <c r="D62" s="598"/>
      <c r="E62" s="598"/>
      <c r="F62" s="984"/>
      <c r="G62" s="984"/>
      <c r="H62" s="984"/>
      <c r="I62" s="984"/>
      <c r="J62" s="598"/>
    </row>
    <row r="63" spans="1:9" ht="15" customHeight="1">
      <c r="A63" s="404" t="s">
        <v>11</v>
      </c>
      <c r="C63" s="7"/>
      <c r="D63" s="15"/>
      <c r="E63" s="15"/>
      <c r="F63" s="15"/>
      <c r="G63" s="15"/>
      <c r="H63" s="15"/>
      <c r="I63" s="15"/>
    </row>
  </sheetData>
  <mergeCells count="86">
    <mergeCell ref="A2:J2"/>
    <mergeCell ref="M2:S2"/>
    <mergeCell ref="A3:J3"/>
    <mergeCell ref="M3:S3"/>
    <mergeCell ref="J22:K22"/>
    <mergeCell ref="R22:S22"/>
    <mergeCell ref="R5:R6"/>
    <mergeCell ref="S5:S6"/>
    <mergeCell ref="P5:P6"/>
    <mergeCell ref="Q5:Q6"/>
    <mergeCell ref="A21:J21"/>
    <mergeCell ref="L21:R21"/>
    <mergeCell ref="A5:B7"/>
    <mergeCell ref="C5:C7"/>
    <mergeCell ref="A8:B8"/>
    <mergeCell ref="A9:B9"/>
    <mergeCell ref="N5:N6"/>
    <mergeCell ref="O5:O6"/>
    <mergeCell ref="E6:E7"/>
    <mergeCell ref="G6:G7"/>
    <mergeCell ref="J5:J7"/>
    <mergeCell ref="M5:M6"/>
    <mergeCell ref="H5:H7"/>
    <mergeCell ref="I5:I7"/>
    <mergeCell ref="A10:B10"/>
    <mergeCell ref="A11:B11"/>
    <mergeCell ref="A12:B12"/>
    <mergeCell ref="A13:B13"/>
    <mergeCell ref="A14:B14"/>
    <mergeCell ref="A15:B15"/>
    <mergeCell ref="A20:J20"/>
    <mergeCell ref="L20:R20"/>
    <mergeCell ref="K23:K25"/>
    <mergeCell ref="M23:M24"/>
    <mergeCell ref="A23:B25"/>
    <mergeCell ref="C23:C25"/>
    <mergeCell ref="D23:E23"/>
    <mergeCell ref="F23:G23"/>
    <mergeCell ref="I23:I25"/>
    <mergeCell ref="R23:R24"/>
    <mergeCell ref="S23:S24"/>
    <mergeCell ref="E24:E25"/>
    <mergeCell ref="G24:G25"/>
    <mergeCell ref="N23:N24"/>
    <mergeCell ref="O23:O24"/>
    <mergeCell ref="P23:P24"/>
    <mergeCell ref="Q23:Q24"/>
    <mergeCell ref="H23:H25"/>
    <mergeCell ref="J23:J25"/>
    <mergeCell ref="A26:B26"/>
    <mergeCell ref="A27:B27"/>
    <mergeCell ref="A28:B28"/>
    <mergeCell ref="A29:B29"/>
    <mergeCell ref="A30:B30"/>
    <mergeCell ref="A31:B31"/>
    <mergeCell ref="A32:B32"/>
    <mergeCell ref="A33:B33"/>
    <mergeCell ref="A37:J37"/>
    <mergeCell ref="M37:S37"/>
    <mergeCell ref="A38:J38"/>
    <mergeCell ref="M38:S38"/>
    <mergeCell ref="A40:C40"/>
    <mergeCell ref="M40:M41"/>
    <mergeCell ref="N40:N41"/>
    <mergeCell ref="O40:O41"/>
    <mergeCell ref="A41:C41"/>
    <mergeCell ref="P40:P41"/>
    <mergeCell ref="Q40:Q41"/>
    <mergeCell ref="R40:R41"/>
    <mergeCell ref="S40:S41"/>
    <mergeCell ref="A43:C43"/>
    <mergeCell ref="B44:C44"/>
    <mergeCell ref="B45:C45"/>
    <mergeCell ref="B46:C46"/>
    <mergeCell ref="A48:C48"/>
    <mergeCell ref="B49:C49"/>
    <mergeCell ref="B50:C50"/>
    <mergeCell ref="B51:C51"/>
    <mergeCell ref="B57:C57"/>
    <mergeCell ref="B59:C59"/>
    <mergeCell ref="A61:C61"/>
    <mergeCell ref="A53:C53"/>
    <mergeCell ref="B54:C54"/>
    <mergeCell ref="B55:C55"/>
    <mergeCell ref="B56:C56"/>
    <mergeCell ref="B58:C58"/>
  </mergeCells>
  <printOptions/>
  <pageMargins left="0.984251968503937" right="0.3937007874015748" top="0.984251968503937" bottom="0.7874015748031497" header="0" footer="0"/>
  <pageSetup horizontalDpi="600" verticalDpi="600" orientation="landscape" paperSize="8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5.3984375" style="987" customWidth="1"/>
    <col min="2" max="2" width="18.09765625" style="987" bestFit="1" customWidth="1"/>
    <col min="3" max="3" width="9.59765625" style="987" customWidth="1"/>
    <col min="4" max="4" width="11.8984375" style="987" bestFit="1" customWidth="1"/>
    <col min="5" max="5" width="10.59765625" style="987" bestFit="1" customWidth="1"/>
    <col min="6" max="6" width="11.8984375" style="987" bestFit="1" customWidth="1"/>
    <col min="7" max="9" width="10.59765625" style="987" bestFit="1" customWidth="1"/>
    <col min="10" max="10" width="11.8984375" style="987" bestFit="1" customWidth="1"/>
    <col min="11" max="11" width="10.3984375" style="987" bestFit="1" customWidth="1"/>
    <col min="12" max="12" width="11.8984375" style="987" bestFit="1" customWidth="1"/>
    <col min="13" max="13" width="10.3984375" style="987" bestFit="1" customWidth="1"/>
    <col min="14" max="17" width="9.09765625" style="987" bestFit="1" customWidth="1"/>
    <col min="18" max="18" width="13.3984375" style="987" customWidth="1"/>
    <col min="19" max="16384" width="9" style="987" customWidth="1"/>
  </cols>
  <sheetData>
    <row r="1" spans="1:19" ht="14.25" customHeight="1">
      <c r="A1" s="985" t="s">
        <v>741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6" t="s">
        <v>742</v>
      </c>
      <c r="P1" s="986"/>
      <c r="Q1" s="986"/>
      <c r="R1" s="986"/>
      <c r="S1" s="986"/>
    </row>
    <row r="2" spans="1:17" ht="13.5">
      <c r="A2" s="988" t="s">
        <v>743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9"/>
      <c r="N2" s="989"/>
      <c r="O2" s="989"/>
      <c r="P2" s="989"/>
      <c r="Q2" s="985"/>
    </row>
    <row r="3" spans="1:17" ht="13.5">
      <c r="A3" s="990" t="s">
        <v>744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1"/>
      <c r="N3" s="991"/>
      <c r="O3" s="991"/>
      <c r="P3" s="991"/>
      <c r="Q3" s="985"/>
    </row>
    <row r="4" spans="1:17" ht="13.5">
      <c r="A4" s="990" t="s">
        <v>745</v>
      </c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1"/>
      <c r="N4" s="991"/>
      <c r="O4" s="991"/>
      <c r="P4" s="991"/>
      <c r="Q4" s="985"/>
    </row>
    <row r="5" spans="1:17" ht="14.25" thickBot="1">
      <c r="A5" s="985"/>
      <c r="B5" s="985"/>
      <c r="C5" s="985"/>
      <c r="D5" s="985"/>
      <c r="E5" s="985"/>
      <c r="F5" s="985"/>
      <c r="G5" s="985"/>
      <c r="H5" s="985"/>
      <c r="I5" s="985"/>
      <c r="J5" s="985"/>
      <c r="K5" s="985"/>
      <c r="M5" s="992" t="s">
        <v>706</v>
      </c>
      <c r="N5" s="985"/>
      <c r="O5" s="985"/>
      <c r="P5" s="985"/>
      <c r="Q5" s="985"/>
    </row>
    <row r="6" spans="1:17" ht="13.5">
      <c r="A6" s="993" t="s">
        <v>707</v>
      </c>
      <c r="B6" s="994" t="s">
        <v>708</v>
      </c>
      <c r="C6" s="994" t="s">
        <v>709</v>
      </c>
      <c r="D6" s="994" t="s">
        <v>710</v>
      </c>
      <c r="E6" s="994" t="s">
        <v>711</v>
      </c>
      <c r="F6" s="994" t="s">
        <v>712</v>
      </c>
      <c r="G6" s="994" t="s">
        <v>713</v>
      </c>
      <c r="H6" s="995" t="s">
        <v>714</v>
      </c>
      <c r="I6" s="994" t="s">
        <v>715</v>
      </c>
      <c r="J6" s="994" t="s">
        <v>716</v>
      </c>
      <c r="K6" s="994" t="s">
        <v>717</v>
      </c>
      <c r="L6" s="996" t="s">
        <v>718</v>
      </c>
      <c r="M6" s="996" t="s">
        <v>514</v>
      </c>
      <c r="N6" s="997"/>
      <c r="O6" s="997"/>
      <c r="P6" s="985"/>
      <c r="Q6" s="985"/>
    </row>
    <row r="7" spans="1:17" s="1002" customFormat="1" ht="13.5">
      <c r="A7" s="998" t="s">
        <v>746</v>
      </c>
      <c r="B7" s="999">
        <f>SUM(C7,D7,E7,F7,G7,H7,I7,J7,K7,L7)</f>
        <v>609547</v>
      </c>
      <c r="C7" s="1000">
        <v>56794</v>
      </c>
      <c r="D7" s="1000">
        <v>33154</v>
      </c>
      <c r="E7" s="1000">
        <v>72914</v>
      </c>
      <c r="F7" s="1000">
        <v>108232</v>
      </c>
      <c r="G7" s="1000">
        <v>43851</v>
      </c>
      <c r="H7" s="1000">
        <v>33183</v>
      </c>
      <c r="I7" s="1000">
        <v>34079</v>
      </c>
      <c r="J7" s="1000">
        <v>69368</v>
      </c>
      <c r="K7" s="1000">
        <v>9215</v>
      </c>
      <c r="L7" s="1000">
        <v>148757</v>
      </c>
      <c r="M7" s="1001" t="s">
        <v>747</v>
      </c>
      <c r="N7" s="1000"/>
      <c r="O7" s="1000"/>
      <c r="P7" s="985"/>
      <c r="Q7" s="985"/>
    </row>
    <row r="8" spans="1:17" s="1002" customFormat="1" ht="13.5">
      <c r="A8" s="1003" t="s">
        <v>748</v>
      </c>
      <c r="B8" s="999">
        <f>SUM(C8,D8,E8,F8,G8,H8,I8,J8,K8,L8)</f>
        <v>631174</v>
      </c>
      <c r="C8" s="1000">
        <v>58260</v>
      </c>
      <c r="D8" s="1000">
        <v>34177</v>
      </c>
      <c r="E8" s="1000">
        <v>75276</v>
      </c>
      <c r="F8" s="1000">
        <v>112634</v>
      </c>
      <c r="G8" s="1000">
        <v>45197</v>
      </c>
      <c r="H8" s="1000">
        <v>34703</v>
      </c>
      <c r="I8" s="1000">
        <v>35287</v>
      </c>
      <c r="J8" s="1000">
        <v>72627</v>
      </c>
      <c r="K8" s="1000">
        <v>9572</v>
      </c>
      <c r="L8" s="1000">
        <v>153441</v>
      </c>
      <c r="M8" s="1001" t="s">
        <v>747</v>
      </c>
      <c r="N8" s="1000"/>
      <c r="O8" s="1000"/>
      <c r="P8" s="985"/>
      <c r="Q8" s="985"/>
    </row>
    <row r="9" spans="1:17" s="1002" customFormat="1" ht="13.5">
      <c r="A9" s="1003" t="s">
        <v>31</v>
      </c>
      <c r="B9" s="999">
        <f>SUM(C9,D9,E9,F9,G9,H9,I9,J9,K9,L9)</f>
        <v>642553</v>
      </c>
      <c r="C9" s="1000">
        <v>59769</v>
      </c>
      <c r="D9" s="1000">
        <v>34570</v>
      </c>
      <c r="E9" s="1000">
        <v>77457</v>
      </c>
      <c r="F9" s="1000">
        <v>115177</v>
      </c>
      <c r="G9" s="1000">
        <v>46509</v>
      </c>
      <c r="H9" s="1000">
        <v>36286</v>
      </c>
      <c r="I9" s="1000">
        <v>36259</v>
      </c>
      <c r="J9" s="1000">
        <v>75732</v>
      </c>
      <c r="K9" s="1000">
        <v>9784</v>
      </c>
      <c r="L9" s="1000">
        <v>151010</v>
      </c>
      <c r="M9" s="1001" t="s">
        <v>747</v>
      </c>
      <c r="N9" s="1000"/>
      <c r="O9" s="1000"/>
      <c r="P9" s="985"/>
      <c r="Q9" s="985"/>
    </row>
    <row r="10" spans="1:17" s="1002" customFormat="1" ht="13.5">
      <c r="A10" s="1003" t="s">
        <v>32</v>
      </c>
      <c r="B10" s="999">
        <f>SUM(C10,D10,E10,F10,G10,H10,I10,J10,K10,L10)</f>
        <v>666033</v>
      </c>
      <c r="C10" s="1000">
        <v>61116</v>
      </c>
      <c r="D10" s="1000">
        <v>35490</v>
      </c>
      <c r="E10" s="1000">
        <v>80327</v>
      </c>
      <c r="F10" s="1000">
        <v>119768</v>
      </c>
      <c r="G10" s="1000">
        <v>48768</v>
      </c>
      <c r="H10" s="1000">
        <v>38556</v>
      </c>
      <c r="I10" s="1000">
        <v>37424</v>
      </c>
      <c r="J10" s="1000">
        <v>79173</v>
      </c>
      <c r="K10" s="1000">
        <v>10163</v>
      </c>
      <c r="L10" s="1000">
        <v>155248</v>
      </c>
      <c r="M10" s="1001" t="s">
        <v>747</v>
      </c>
      <c r="N10" s="1004"/>
      <c r="O10" s="1004"/>
      <c r="P10" s="985"/>
      <c r="Q10" s="985"/>
    </row>
    <row r="11" spans="1:17" s="1010" customFormat="1" ht="13.5">
      <c r="A11" s="1005" t="s">
        <v>46</v>
      </c>
      <c r="B11" s="1006">
        <v>687125</v>
      </c>
      <c r="C11" s="1006">
        <v>62247</v>
      </c>
      <c r="D11" s="1006">
        <v>36473</v>
      </c>
      <c r="E11" s="1006">
        <v>82686</v>
      </c>
      <c r="F11" s="1006">
        <v>123943</v>
      </c>
      <c r="G11" s="1006">
        <v>50500</v>
      </c>
      <c r="H11" s="1006">
        <v>40224</v>
      </c>
      <c r="I11" s="1006">
        <v>38555</v>
      </c>
      <c r="J11" s="1006">
        <v>82381</v>
      </c>
      <c r="K11" s="1006">
        <v>10525</v>
      </c>
      <c r="L11" s="1006">
        <v>159569</v>
      </c>
      <c r="M11" s="1007">
        <v>22</v>
      </c>
      <c r="N11" s="1008"/>
      <c r="O11" s="1008"/>
      <c r="P11" s="1009"/>
      <c r="Q11" s="1009"/>
    </row>
    <row r="12" spans="1:17" ht="13.5">
      <c r="A12" s="1011" t="s">
        <v>719</v>
      </c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985"/>
      <c r="N12" s="985"/>
      <c r="O12" s="985"/>
      <c r="P12" s="985"/>
      <c r="Q12" s="985"/>
    </row>
    <row r="13" spans="1:17" ht="6" customHeight="1">
      <c r="A13" s="1000"/>
      <c r="B13" s="1000"/>
      <c r="C13" s="1000"/>
      <c r="D13" s="1000"/>
      <c r="E13" s="1000"/>
      <c r="F13" s="1000"/>
      <c r="G13" s="1000"/>
      <c r="H13" s="1000"/>
      <c r="I13" s="1000"/>
      <c r="J13" s="1000"/>
      <c r="K13" s="1000"/>
      <c r="L13" s="1000"/>
      <c r="M13" s="985"/>
      <c r="N13" s="985"/>
      <c r="O13" s="985"/>
      <c r="P13" s="985"/>
      <c r="Q13" s="985"/>
    </row>
    <row r="14" spans="1:17" ht="6" customHeight="1">
      <c r="A14" s="985"/>
      <c r="B14" s="985"/>
      <c r="C14" s="985"/>
      <c r="D14" s="985"/>
      <c r="E14" s="985"/>
      <c r="F14" s="985"/>
      <c r="G14" s="985"/>
      <c r="H14" s="985"/>
      <c r="I14" s="985"/>
      <c r="J14" s="985"/>
      <c r="K14" s="985"/>
      <c r="L14" s="985"/>
      <c r="M14" s="985"/>
      <c r="N14" s="985"/>
      <c r="O14" s="985"/>
      <c r="P14" s="985"/>
      <c r="Q14" s="985"/>
    </row>
    <row r="15" spans="1:17" ht="6" customHeight="1">
      <c r="A15" s="985"/>
      <c r="B15" s="985"/>
      <c r="C15" s="985"/>
      <c r="D15" s="985"/>
      <c r="E15" s="985"/>
      <c r="F15" s="985"/>
      <c r="G15" s="985"/>
      <c r="H15" s="985"/>
      <c r="I15" s="985"/>
      <c r="J15" s="985"/>
      <c r="K15" s="985"/>
      <c r="L15" s="985"/>
      <c r="M15" s="985"/>
      <c r="N15" s="985"/>
      <c r="O15" s="985"/>
      <c r="P15" s="985"/>
      <c r="Q15" s="985"/>
    </row>
    <row r="16" spans="1:17" ht="13.5">
      <c r="A16" s="988" t="s">
        <v>749</v>
      </c>
      <c r="B16" s="988"/>
      <c r="C16" s="988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5"/>
    </row>
    <row r="17" spans="1:17" ht="13.5">
      <c r="A17" s="990" t="s">
        <v>750</v>
      </c>
      <c r="B17" s="990"/>
      <c r="C17" s="990"/>
      <c r="D17" s="990"/>
      <c r="E17" s="990"/>
      <c r="F17" s="990"/>
      <c r="G17" s="990"/>
      <c r="H17" s="990"/>
      <c r="I17" s="990"/>
      <c r="J17" s="990"/>
      <c r="K17" s="990"/>
      <c r="L17" s="990"/>
      <c r="M17" s="990"/>
      <c r="N17" s="990"/>
      <c r="O17" s="990"/>
      <c r="P17" s="990"/>
      <c r="Q17" s="985"/>
    </row>
    <row r="18" spans="1:17" ht="13.5">
      <c r="A18" s="990" t="s">
        <v>751</v>
      </c>
      <c r="B18" s="990"/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85"/>
    </row>
    <row r="19" spans="1:17" ht="14.25" thickBot="1">
      <c r="A19" s="985"/>
      <c r="B19" s="1012"/>
      <c r="C19" s="1012"/>
      <c r="D19" s="1012"/>
      <c r="E19" s="985"/>
      <c r="F19" s="985"/>
      <c r="G19" s="985"/>
      <c r="H19" s="985"/>
      <c r="I19" s="985"/>
      <c r="J19" s="985"/>
      <c r="K19" s="985"/>
      <c r="L19" s="985"/>
      <c r="M19" s="985"/>
      <c r="N19" s="985"/>
      <c r="O19" s="985"/>
      <c r="P19" s="985"/>
      <c r="Q19" s="985"/>
    </row>
    <row r="20" spans="1:18" ht="14.25" customHeight="1">
      <c r="A20" s="1013" t="s">
        <v>720</v>
      </c>
      <c r="B20" s="1014" t="s">
        <v>721</v>
      </c>
      <c r="C20" s="1015" t="s">
        <v>722</v>
      </c>
      <c r="D20" s="1016"/>
      <c r="E20" s="1016"/>
      <c r="F20" s="1016"/>
      <c r="G20" s="1016"/>
      <c r="H20" s="1017"/>
      <c r="I20" s="1015" t="s">
        <v>723</v>
      </c>
      <c r="J20" s="1016"/>
      <c r="K20" s="1016"/>
      <c r="L20" s="1016"/>
      <c r="M20" s="1016"/>
      <c r="N20" s="1016"/>
      <c r="O20" s="1016"/>
      <c r="P20" s="1016"/>
      <c r="Q20" s="1017"/>
      <c r="R20" s="1018" t="s">
        <v>724</v>
      </c>
    </row>
    <row r="21" spans="1:18" ht="14.25" customHeight="1">
      <c r="A21" s="1019"/>
      <c r="B21" s="1020"/>
      <c r="C21" s="1021" t="s">
        <v>104</v>
      </c>
      <c r="D21" s="1021" t="s">
        <v>725</v>
      </c>
      <c r="E21" s="1022" t="s">
        <v>726</v>
      </c>
      <c r="F21" s="1022" t="s">
        <v>752</v>
      </c>
      <c r="G21" s="1022" t="s">
        <v>727</v>
      </c>
      <c r="H21" s="1022" t="s">
        <v>728</v>
      </c>
      <c r="I21" s="1023" t="s">
        <v>729</v>
      </c>
      <c r="J21" s="1024"/>
      <c r="K21" s="1025"/>
      <c r="L21" s="1023" t="s">
        <v>730</v>
      </c>
      <c r="M21" s="1024"/>
      <c r="N21" s="1025"/>
      <c r="O21" s="1023" t="s">
        <v>726</v>
      </c>
      <c r="P21" s="1024"/>
      <c r="Q21" s="1025"/>
      <c r="R21" s="1026"/>
    </row>
    <row r="22" spans="1:18" ht="20.25" customHeight="1">
      <c r="A22" s="1027"/>
      <c r="B22" s="1028"/>
      <c r="C22" s="1028"/>
      <c r="D22" s="1028"/>
      <c r="E22" s="1029"/>
      <c r="F22" s="1029"/>
      <c r="G22" s="1030"/>
      <c r="H22" s="1030"/>
      <c r="I22" s="1031" t="s">
        <v>731</v>
      </c>
      <c r="J22" s="1032" t="s">
        <v>732</v>
      </c>
      <c r="K22" s="1033" t="s">
        <v>733</v>
      </c>
      <c r="L22" s="1034" t="s">
        <v>731</v>
      </c>
      <c r="M22" s="1034" t="s">
        <v>732</v>
      </c>
      <c r="N22" s="1035" t="s">
        <v>733</v>
      </c>
      <c r="O22" s="1034" t="s">
        <v>731</v>
      </c>
      <c r="P22" s="1034" t="s">
        <v>732</v>
      </c>
      <c r="Q22" s="1035" t="s">
        <v>733</v>
      </c>
      <c r="R22" s="1036"/>
    </row>
    <row r="23" spans="1:18" ht="13.5">
      <c r="A23" s="1037"/>
      <c r="B23" s="1038" t="s">
        <v>734</v>
      </c>
      <c r="C23" s="1039" t="s">
        <v>735</v>
      </c>
      <c r="D23" s="1039" t="s">
        <v>735</v>
      </c>
      <c r="E23" s="1039" t="s">
        <v>735</v>
      </c>
      <c r="F23" s="1039" t="s">
        <v>735</v>
      </c>
      <c r="G23" s="1039" t="s">
        <v>735</v>
      </c>
      <c r="H23" s="1039" t="s">
        <v>735</v>
      </c>
      <c r="I23" s="1039" t="s">
        <v>735</v>
      </c>
      <c r="J23" s="1039" t="s">
        <v>736</v>
      </c>
      <c r="K23" s="1039" t="s">
        <v>735</v>
      </c>
      <c r="L23" s="1039" t="s">
        <v>735</v>
      </c>
      <c r="M23" s="1039" t="s">
        <v>736</v>
      </c>
      <c r="N23" s="1039" t="s">
        <v>735</v>
      </c>
      <c r="O23" s="1039" t="s">
        <v>735</v>
      </c>
      <c r="P23" s="1039" t="s">
        <v>736</v>
      </c>
      <c r="Q23" s="1039" t="s">
        <v>735</v>
      </c>
      <c r="R23" s="1039" t="s">
        <v>737</v>
      </c>
    </row>
    <row r="24" spans="1:18" s="1002" customFormat="1" ht="13.5">
      <c r="A24" s="1040" t="s">
        <v>753</v>
      </c>
      <c r="B24" s="999">
        <v>313</v>
      </c>
      <c r="C24" s="1000">
        <v>166740</v>
      </c>
      <c r="D24" s="1000">
        <v>132451</v>
      </c>
      <c r="E24" s="1000">
        <v>14712</v>
      </c>
      <c r="F24" s="1001" t="s">
        <v>738</v>
      </c>
      <c r="G24" s="1000">
        <v>19577</v>
      </c>
      <c r="H24" s="1001" t="s">
        <v>738</v>
      </c>
      <c r="I24" s="1000">
        <v>22530</v>
      </c>
      <c r="J24" s="1000">
        <v>93657</v>
      </c>
      <c r="K24" s="1000">
        <v>2982</v>
      </c>
      <c r="L24" s="1000">
        <v>18247</v>
      </c>
      <c r="M24" s="1000">
        <v>65660</v>
      </c>
      <c r="N24" s="1000">
        <v>2348</v>
      </c>
      <c r="O24" s="1000">
        <v>4283</v>
      </c>
      <c r="P24" s="1000">
        <v>27997</v>
      </c>
      <c r="Q24" s="1000">
        <v>634</v>
      </c>
      <c r="R24" s="1000">
        <v>6734</v>
      </c>
    </row>
    <row r="25" spans="1:18" s="1002" customFormat="1" ht="13.5">
      <c r="A25" s="1003" t="s">
        <v>754</v>
      </c>
      <c r="B25" s="999">
        <v>311</v>
      </c>
      <c r="C25" s="1000">
        <v>184659</v>
      </c>
      <c r="D25" s="1000">
        <v>130813</v>
      </c>
      <c r="E25" s="1000">
        <v>15625</v>
      </c>
      <c r="F25" s="1001">
        <v>10508</v>
      </c>
      <c r="G25" s="1000">
        <v>19250</v>
      </c>
      <c r="H25" s="1001">
        <v>8463</v>
      </c>
      <c r="I25" s="1000">
        <v>26292</v>
      </c>
      <c r="J25" s="1000">
        <v>112488</v>
      </c>
      <c r="K25" s="1000">
        <v>2859</v>
      </c>
      <c r="L25" s="1000">
        <v>20450</v>
      </c>
      <c r="M25" s="1000">
        <v>75323</v>
      </c>
      <c r="N25" s="1000">
        <v>2329</v>
      </c>
      <c r="O25" s="1000">
        <v>5842</v>
      </c>
      <c r="P25" s="1000">
        <v>37165</v>
      </c>
      <c r="Q25" s="1000">
        <v>530</v>
      </c>
      <c r="R25" s="1000">
        <v>6032</v>
      </c>
    </row>
    <row r="26" spans="1:18" s="1002" customFormat="1" ht="13.5">
      <c r="A26" s="1003" t="s">
        <v>31</v>
      </c>
      <c r="B26" s="999">
        <v>312</v>
      </c>
      <c r="C26" s="1000">
        <v>177589</v>
      </c>
      <c r="D26" s="1000">
        <v>121589</v>
      </c>
      <c r="E26" s="1000">
        <v>17655</v>
      </c>
      <c r="F26" s="1000">
        <v>19158</v>
      </c>
      <c r="G26" s="1000">
        <v>11004</v>
      </c>
      <c r="H26" s="1000">
        <v>8183</v>
      </c>
      <c r="I26" s="1000">
        <v>26719</v>
      </c>
      <c r="J26" s="1000">
        <v>111554</v>
      </c>
      <c r="K26" s="1000">
        <v>2554</v>
      </c>
      <c r="L26" s="1000">
        <v>20061</v>
      </c>
      <c r="M26" s="1000">
        <v>71526</v>
      </c>
      <c r="N26" s="1000">
        <v>1925</v>
      </c>
      <c r="O26" s="1000">
        <v>6658</v>
      </c>
      <c r="P26" s="1000">
        <v>40028</v>
      </c>
      <c r="Q26" s="1000">
        <v>629</v>
      </c>
      <c r="R26" s="1000">
        <v>5828</v>
      </c>
    </row>
    <row r="27" spans="1:18" s="1002" customFormat="1" ht="13.5">
      <c r="A27" s="1003" t="s">
        <v>32</v>
      </c>
      <c r="B27" s="999">
        <v>296</v>
      </c>
      <c r="C27" s="1000">
        <v>174861</v>
      </c>
      <c r="D27" s="1000">
        <v>117924</v>
      </c>
      <c r="E27" s="1000">
        <v>18701</v>
      </c>
      <c r="F27" s="1000">
        <v>11620</v>
      </c>
      <c r="G27" s="1000">
        <v>17502</v>
      </c>
      <c r="H27" s="1000">
        <v>9114</v>
      </c>
      <c r="I27" s="1000">
        <v>28343</v>
      </c>
      <c r="J27" s="1000">
        <v>119088</v>
      </c>
      <c r="K27" s="1000">
        <v>2803</v>
      </c>
      <c r="L27" s="1000">
        <v>21622</v>
      </c>
      <c r="M27" s="1000">
        <v>78052</v>
      </c>
      <c r="N27" s="1000">
        <v>2088</v>
      </c>
      <c r="O27" s="1000">
        <v>6721</v>
      </c>
      <c r="P27" s="1000">
        <v>41036</v>
      </c>
      <c r="Q27" s="1000">
        <v>715</v>
      </c>
      <c r="R27" s="1000">
        <v>5484</v>
      </c>
    </row>
    <row r="28" spans="1:18" s="1010" customFormat="1" ht="13.5">
      <c r="A28" s="1005" t="s">
        <v>46</v>
      </c>
      <c r="B28" s="1041">
        <f>SUM(B30:B41)</f>
        <v>322</v>
      </c>
      <c r="C28" s="1042">
        <f>SUM(D28,E28,F28,G28,H28)</f>
        <v>184687</v>
      </c>
      <c r="D28" s="1009">
        <f aca="true" t="shared" si="0" ref="D28:R28">SUM(D30:D41)</f>
        <v>125517</v>
      </c>
      <c r="E28" s="1009">
        <f t="shared" si="0"/>
        <v>18587</v>
      </c>
      <c r="F28" s="1009">
        <f t="shared" si="0"/>
        <v>11830</v>
      </c>
      <c r="G28" s="1009">
        <f t="shared" si="0"/>
        <v>17628</v>
      </c>
      <c r="H28" s="1009">
        <f t="shared" si="0"/>
        <v>11125</v>
      </c>
      <c r="I28" s="1009">
        <f t="shared" si="0"/>
        <v>35942</v>
      </c>
      <c r="J28" s="1009">
        <f t="shared" si="0"/>
        <v>131805</v>
      </c>
      <c r="K28" s="1009">
        <f t="shared" si="0"/>
        <v>2317</v>
      </c>
      <c r="L28" s="1009">
        <f t="shared" si="0"/>
        <v>24835</v>
      </c>
      <c r="M28" s="1009">
        <f t="shared" si="0"/>
        <v>80078</v>
      </c>
      <c r="N28" s="1009">
        <f t="shared" si="0"/>
        <v>1600</v>
      </c>
      <c r="O28" s="1009">
        <f t="shared" si="0"/>
        <v>11107</v>
      </c>
      <c r="P28" s="1009">
        <f t="shared" si="0"/>
        <v>51727</v>
      </c>
      <c r="Q28" s="1009">
        <f t="shared" si="0"/>
        <v>717</v>
      </c>
      <c r="R28" s="1009">
        <f t="shared" si="0"/>
        <v>6206</v>
      </c>
    </row>
    <row r="29" spans="1:18" ht="13.5">
      <c r="A29" s="1043"/>
      <c r="B29" s="999"/>
      <c r="C29" s="1044"/>
      <c r="D29" s="1000"/>
      <c r="E29" s="1000"/>
      <c r="F29" s="1000"/>
      <c r="H29" s="1000"/>
      <c r="I29" s="1000"/>
      <c r="J29" s="1000"/>
      <c r="K29" s="1000"/>
      <c r="L29" s="1000"/>
      <c r="M29" s="1000"/>
      <c r="N29" s="1000"/>
      <c r="O29" s="1000"/>
      <c r="P29" s="1000"/>
      <c r="Q29" s="1000"/>
      <c r="R29" s="1000"/>
    </row>
    <row r="30" spans="1:18" ht="13.5">
      <c r="A30" s="1043" t="s">
        <v>755</v>
      </c>
      <c r="B30" s="1045">
        <v>28</v>
      </c>
      <c r="C30" s="1000">
        <f aca="true" t="shared" si="1" ref="C30:C41">SUM(D30:H30)</f>
        <v>14052</v>
      </c>
      <c r="D30" s="1000">
        <v>10148</v>
      </c>
      <c r="E30" s="1000">
        <v>1290</v>
      </c>
      <c r="F30" s="1000">
        <v>862</v>
      </c>
      <c r="G30" s="1000">
        <v>1176</v>
      </c>
      <c r="H30" s="1000">
        <v>576</v>
      </c>
      <c r="I30" s="1000">
        <f aca="true" t="shared" si="2" ref="I30:I41">SUM(L30,O30)</f>
        <v>2709</v>
      </c>
      <c r="J30" s="1000">
        <f aca="true" t="shared" si="3" ref="J30:J41">SUM(M30,P30)</f>
        <v>9748</v>
      </c>
      <c r="K30" s="1000">
        <f aca="true" t="shared" si="4" ref="K30:K41">SUM(N30,Q30)</f>
        <v>222</v>
      </c>
      <c r="L30" s="1000">
        <v>1904</v>
      </c>
      <c r="M30" s="1000">
        <v>6044</v>
      </c>
      <c r="N30" s="1000">
        <v>168</v>
      </c>
      <c r="O30" s="1000">
        <v>805</v>
      </c>
      <c r="P30" s="1000">
        <v>3704</v>
      </c>
      <c r="Q30" s="1000">
        <v>54</v>
      </c>
      <c r="R30" s="1000">
        <v>465</v>
      </c>
    </row>
    <row r="31" spans="1:18" ht="13.5">
      <c r="A31" s="1046" t="s">
        <v>756</v>
      </c>
      <c r="B31" s="1045">
        <v>27</v>
      </c>
      <c r="C31" s="1000">
        <f t="shared" si="1"/>
        <v>15010</v>
      </c>
      <c r="D31" s="1000">
        <v>10617</v>
      </c>
      <c r="E31" s="1000">
        <v>1346</v>
      </c>
      <c r="F31" s="1000">
        <v>783</v>
      </c>
      <c r="G31" s="1000">
        <v>1328</v>
      </c>
      <c r="H31" s="1000">
        <v>936</v>
      </c>
      <c r="I31" s="1000">
        <f t="shared" si="2"/>
        <v>2847</v>
      </c>
      <c r="J31" s="1000">
        <f t="shared" si="3"/>
        <v>10371</v>
      </c>
      <c r="K31" s="1000">
        <f t="shared" si="4"/>
        <v>271</v>
      </c>
      <c r="L31" s="1000">
        <v>1996</v>
      </c>
      <c r="M31" s="1000">
        <v>6380</v>
      </c>
      <c r="N31" s="1000">
        <v>211</v>
      </c>
      <c r="O31" s="1000">
        <v>851</v>
      </c>
      <c r="P31" s="1000">
        <v>3991</v>
      </c>
      <c r="Q31" s="1000">
        <v>60</v>
      </c>
      <c r="R31" s="1000">
        <v>515</v>
      </c>
    </row>
    <row r="32" spans="1:18" ht="13.5">
      <c r="A32" s="1046" t="s">
        <v>757</v>
      </c>
      <c r="B32" s="1045">
        <v>29</v>
      </c>
      <c r="C32" s="1000">
        <f t="shared" si="1"/>
        <v>16477</v>
      </c>
      <c r="D32" s="1000">
        <v>11289</v>
      </c>
      <c r="E32" s="1000">
        <v>1441</v>
      </c>
      <c r="F32" s="1000">
        <v>932</v>
      </c>
      <c r="G32" s="1000">
        <v>1629</v>
      </c>
      <c r="H32" s="1000">
        <v>1186</v>
      </c>
      <c r="I32" s="1000">
        <f t="shared" si="2"/>
        <v>3093</v>
      </c>
      <c r="J32" s="1000">
        <f t="shared" si="3"/>
        <v>10835</v>
      </c>
      <c r="K32" s="1000">
        <f t="shared" si="4"/>
        <v>203</v>
      </c>
      <c r="L32" s="1000">
        <v>2123</v>
      </c>
      <c r="M32" s="1000">
        <v>6636</v>
      </c>
      <c r="N32" s="1000">
        <v>147</v>
      </c>
      <c r="O32" s="1000">
        <v>970</v>
      </c>
      <c r="P32" s="1000">
        <v>4199</v>
      </c>
      <c r="Q32" s="1000">
        <v>56</v>
      </c>
      <c r="R32" s="1000">
        <v>588</v>
      </c>
    </row>
    <row r="33" spans="1:18" ht="13.5">
      <c r="A33" s="1046" t="s">
        <v>758</v>
      </c>
      <c r="B33" s="1045">
        <v>29</v>
      </c>
      <c r="C33" s="1000">
        <f t="shared" si="1"/>
        <v>17635</v>
      </c>
      <c r="D33" s="1000">
        <v>11849</v>
      </c>
      <c r="E33" s="1000">
        <v>2013</v>
      </c>
      <c r="F33" s="1000">
        <v>1170</v>
      </c>
      <c r="G33" s="1000">
        <v>1688</v>
      </c>
      <c r="H33" s="1000">
        <v>915</v>
      </c>
      <c r="I33" s="1000">
        <f t="shared" si="2"/>
        <v>3408</v>
      </c>
      <c r="J33" s="1000">
        <f t="shared" si="3"/>
        <v>12487</v>
      </c>
      <c r="K33" s="1000">
        <f t="shared" si="4"/>
        <v>266</v>
      </c>
      <c r="L33" s="1000">
        <v>2234</v>
      </c>
      <c r="M33" s="1000">
        <v>7115</v>
      </c>
      <c r="N33" s="1000">
        <v>168</v>
      </c>
      <c r="O33" s="1000">
        <v>1174</v>
      </c>
      <c r="P33" s="1000">
        <v>5372</v>
      </c>
      <c r="Q33" s="1000">
        <v>98</v>
      </c>
      <c r="R33" s="1000">
        <v>564</v>
      </c>
    </row>
    <row r="34" spans="1:18" ht="13.5">
      <c r="A34" s="1046" t="s">
        <v>759</v>
      </c>
      <c r="B34" s="1045">
        <v>31</v>
      </c>
      <c r="C34" s="1000">
        <f t="shared" si="1"/>
        <v>20972</v>
      </c>
      <c r="D34" s="1000">
        <v>14192</v>
      </c>
      <c r="E34" s="1000">
        <v>2649</v>
      </c>
      <c r="F34" s="1000">
        <v>1439</v>
      </c>
      <c r="G34" s="1000">
        <v>1679</v>
      </c>
      <c r="H34" s="1000">
        <v>1013</v>
      </c>
      <c r="I34" s="1000">
        <f t="shared" si="2"/>
        <v>3579</v>
      </c>
      <c r="J34" s="1000">
        <f t="shared" si="3"/>
        <v>13168</v>
      </c>
      <c r="K34" s="1000">
        <f t="shared" si="4"/>
        <v>244</v>
      </c>
      <c r="L34" s="1000">
        <v>2412</v>
      </c>
      <c r="M34" s="1000">
        <v>7732</v>
      </c>
      <c r="N34" s="1000">
        <v>153</v>
      </c>
      <c r="O34" s="1000">
        <v>1167</v>
      </c>
      <c r="P34" s="1000">
        <v>5436</v>
      </c>
      <c r="Q34" s="1000">
        <v>91</v>
      </c>
      <c r="R34" s="1000">
        <v>542</v>
      </c>
    </row>
    <row r="35" spans="1:18" ht="13.5">
      <c r="A35" s="1046" t="s">
        <v>760</v>
      </c>
      <c r="B35" s="1045">
        <v>16</v>
      </c>
      <c r="C35" s="1000">
        <f t="shared" si="1"/>
        <v>10078</v>
      </c>
      <c r="D35" s="1000">
        <v>6410</v>
      </c>
      <c r="E35" s="1000">
        <v>888</v>
      </c>
      <c r="F35" s="1000">
        <v>646</v>
      </c>
      <c r="G35" s="1000">
        <v>1491</v>
      </c>
      <c r="H35" s="1000">
        <v>643</v>
      </c>
      <c r="I35" s="1000">
        <f t="shared" si="2"/>
        <v>1967</v>
      </c>
      <c r="J35" s="1000">
        <f t="shared" si="3"/>
        <v>7322</v>
      </c>
      <c r="K35" s="1000">
        <f t="shared" si="4"/>
        <v>108</v>
      </c>
      <c r="L35" s="1000">
        <v>1375</v>
      </c>
      <c r="M35" s="1000">
        <v>4557</v>
      </c>
      <c r="N35" s="1000">
        <v>71</v>
      </c>
      <c r="O35" s="1000">
        <v>592</v>
      </c>
      <c r="P35" s="1000">
        <v>2765</v>
      </c>
      <c r="Q35" s="1000">
        <v>37</v>
      </c>
      <c r="R35" s="1000">
        <v>322</v>
      </c>
    </row>
    <row r="36" spans="1:18" ht="13.5">
      <c r="A36" s="1046" t="s">
        <v>761</v>
      </c>
      <c r="B36" s="1045">
        <v>28</v>
      </c>
      <c r="C36" s="1000">
        <f t="shared" si="1"/>
        <v>16253</v>
      </c>
      <c r="D36" s="1000">
        <v>9947</v>
      </c>
      <c r="E36" s="1000">
        <v>1521</v>
      </c>
      <c r="F36" s="1000">
        <v>909</v>
      </c>
      <c r="G36" s="1000">
        <v>1668</v>
      </c>
      <c r="H36" s="1000">
        <v>2208</v>
      </c>
      <c r="I36" s="1000">
        <f t="shared" si="2"/>
        <v>2944</v>
      </c>
      <c r="J36" s="1000">
        <f t="shared" si="3"/>
        <v>10575</v>
      </c>
      <c r="K36" s="1000">
        <f t="shared" si="4"/>
        <v>161</v>
      </c>
      <c r="L36" s="1000">
        <v>2051</v>
      </c>
      <c r="M36" s="1000">
        <v>6519</v>
      </c>
      <c r="N36" s="1000">
        <v>107</v>
      </c>
      <c r="O36" s="1000">
        <v>893</v>
      </c>
      <c r="P36" s="1000">
        <v>4056</v>
      </c>
      <c r="Q36" s="1000">
        <v>54</v>
      </c>
      <c r="R36" s="1000">
        <v>552</v>
      </c>
    </row>
    <row r="37" spans="1:18" ht="13.5">
      <c r="A37" s="1046" t="s">
        <v>762</v>
      </c>
      <c r="B37" s="1045">
        <v>27</v>
      </c>
      <c r="C37" s="1000">
        <f t="shared" si="1"/>
        <v>14688</v>
      </c>
      <c r="D37" s="1000">
        <v>10345</v>
      </c>
      <c r="E37" s="1000">
        <v>1488</v>
      </c>
      <c r="F37" s="1000">
        <v>921</v>
      </c>
      <c r="G37" s="1000">
        <v>1291</v>
      </c>
      <c r="H37" s="1000">
        <v>643</v>
      </c>
      <c r="I37" s="1000">
        <f t="shared" si="2"/>
        <v>3008</v>
      </c>
      <c r="J37" s="1000">
        <f t="shared" si="3"/>
        <v>10802</v>
      </c>
      <c r="K37" s="1000">
        <f t="shared" si="4"/>
        <v>184</v>
      </c>
      <c r="L37" s="1000">
        <v>2094</v>
      </c>
      <c r="M37" s="1000">
        <v>6646</v>
      </c>
      <c r="N37" s="1000">
        <v>130</v>
      </c>
      <c r="O37" s="1000">
        <v>914</v>
      </c>
      <c r="P37" s="1000">
        <v>4156</v>
      </c>
      <c r="Q37" s="1000">
        <v>54</v>
      </c>
      <c r="R37" s="1000">
        <v>570</v>
      </c>
    </row>
    <row r="38" spans="1:18" ht="13.5">
      <c r="A38" s="1046" t="s">
        <v>763</v>
      </c>
      <c r="B38" s="1045">
        <v>25</v>
      </c>
      <c r="C38" s="1000">
        <f t="shared" si="1"/>
        <v>13727</v>
      </c>
      <c r="D38" s="1000">
        <v>9661</v>
      </c>
      <c r="E38" s="1000">
        <v>1430</v>
      </c>
      <c r="F38" s="1000">
        <v>923</v>
      </c>
      <c r="G38" s="1000">
        <v>1300</v>
      </c>
      <c r="H38" s="1000">
        <v>413</v>
      </c>
      <c r="I38" s="1000">
        <f t="shared" si="2"/>
        <v>2941</v>
      </c>
      <c r="J38" s="1000">
        <f t="shared" si="3"/>
        <v>11176</v>
      </c>
      <c r="K38" s="1000">
        <f t="shared" si="4"/>
        <v>178</v>
      </c>
      <c r="L38" s="1000">
        <v>2102</v>
      </c>
      <c r="M38" s="1000">
        <v>7139</v>
      </c>
      <c r="N38" s="1000">
        <v>123</v>
      </c>
      <c r="O38" s="1000">
        <v>839</v>
      </c>
      <c r="P38" s="1000">
        <v>4037</v>
      </c>
      <c r="Q38" s="1000">
        <v>55</v>
      </c>
      <c r="R38" s="1000">
        <v>527</v>
      </c>
    </row>
    <row r="39" spans="1:18" ht="13.5">
      <c r="A39" s="1046" t="s">
        <v>764</v>
      </c>
      <c r="B39" s="1045">
        <v>26</v>
      </c>
      <c r="C39" s="1000">
        <f t="shared" si="1"/>
        <v>15373</v>
      </c>
      <c r="D39" s="1000">
        <v>10261</v>
      </c>
      <c r="E39" s="1000">
        <v>1381</v>
      </c>
      <c r="F39" s="1000">
        <v>946</v>
      </c>
      <c r="G39" s="1000">
        <v>1612</v>
      </c>
      <c r="H39" s="1000">
        <v>1173</v>
      </c>
      <c r="I39" s="1000">
        <f t="shared" si="2"/>
        <v>3164</v>
      </c>
      <c r="J39" s="1000">
        <f t="shared" si="3"/>
        <v>11729</v>
      </c>
      <c r="K39" s="1000">
        <f t="shared" si="4"/>
        <v>158</v>
      </c>
      <c r="L39" s="1000">
        <v>2199</v>
      </c>
      <c r="M39" s="1000">
        <v>7195</v>
      </c>
      <c r="N39" s="1000">
        <v>117</v>
      </c>
      <c r="O39" s="1000">
        <v>965</v>
      </c>
      <c r="P39" s="1000">
        <v>4534</v>
      </c>
      <c r="Q39" s="1000">
        <v>41</v>
      </c>
      <c r="R39" s="1000">
        <v>522</v>
      </c>
    </row>
    <row r="40" spans="1:18" ht="13.5">
      <c r="A40" s="1046" t="s">
        <v>765</v>
      </c>
      <c r="B40" s="1047">
        <v>27</v>
      </c>
      <c r="C40" s="1000">
        <f t="shared" si="1"/>
        <v>14267</v>
      </c>
      <c r="D40" s="1000">
        <v>10000</v>
      </c>
      <c r="E40" s="1000">
        <v>1367</v>
      </c>
      <c r="F40" s="1000">
        <v>965</v>
      </c>
      <c r="G40" s="1000">
        <v>1378</v>
      </c>
      <c r="H40" s="1000">
        <v>557</v>
      </c>
      <c r="I40" s="1000">
        <f t="shared" si="2"/>
        <v>3029</v>
      </c>
      <c r="J40" s="1000">
        <f t="shared" si="3"/>
        <v>10939</v>
      </c>
      <c r="K40" s="1000">
        <f t="shared" si="4"/>
        <v>139</v>
      </c>
      <c r="L40" s="1000">
        <v>2139</v>
      </c>
      <c r="M40" s="1000">
        <v>6848</v>
      </c>
      <c r="N40" s="1000">
        <v>94</v>
      </c>
      <c r="O40" s="1000">
        <v>890</v>
      </c>
      <c r="P40" s="1000">
        <v>4091</v>
      </c>
      <c r="Q40" s="1000">
        <v>45</v>
      </c>
      <c r="R40" s="1000">
        <v>501</v>
      </c>
    </row>
    <row r="41" spans="1:18" ht="13.5">
      <c r="A41" s="1048" t="s">
        <v>766</v>
      </c>
      <c r="B41" s="1049">
        <v>29</v>
      </c>
      <c r="C41" s="1050">
        <f t="shared" si="1"/>
        <v>16155</v>
      </c>
      <c r="D41" s="1051">
        <v>10798</v>
      </c>
      <c r="E41" s="1051">
        <v>1773</v>
      </c>
      <c r="F41" s="1051">
        <v>1334</v>
      </c>
      <c r="G41" s="1050">
        <v>1388</v>
      </c>
      <c r="H41" s="1050">
        <v>862</v>
      </c>
      <c r="I41" s="1050">
        <f t="shared" si="2"/>
        <v>3253</v>
      </c>
      <c r="J41" s="1050">
        <f t="shared" si="3"/>
        <v>12653</v>
      </c>
      <c r="K41" s="1050">
        <f t="shared" si="4"/>
        <v>183</v>
      </c>
      <c r="L41" s="1051">
        <v>2206</v>
      </c>
      <c r="M41" s="1051">
        <v>7267</v>
      </c>
      <c r="N41" s="1051">
        <v>111</v>
      </c>
      <c r="O41" s="1051">
        <v>1047</v>
      </c>
      <c r="P41" s="1051">
        <v>5386</v>
      </c>
      <c r="Q41" s="1051">
        <v>72</v>
      </c>
      <c r="R41" s="1051">
        <v>538</v>
      </c>
    </row>
    <row r="42" spans="1:17" ht="14.25" customHeight="1">
      <c r="A42" s="985" t="s">
        <v>767</v>
      </c>
      <c r="C42" s="1000"/>
      <c r="D42" s="985"/>
      <c r="E42" s="985"/>
      <c r="F42" s="985"/>
      <c r="G42" s="985"/>
      <c r="H42" s="985"/>
      <c r="I42" s="985"/>
      <c r="J42" s="985"/>
      <c r="K42" s="985"/>
      <c r="L42" s="985"/>
      <c r="M42" s="985"/>
      <c r="N42" s="985"/>
      <c r="O42" s="985"/>
      <c r="P42" s="985"/>
      <c r="Q42" s="1052"/>
    </row>
    <row r="43" spans="1:17" ht="14.25" customHeight="1">
      <c r="A43" s="985" t="s">
        <v>719</v>
      </c>
      <c r="B43" s="985"/>
      <c r="C43" s="985"/>
      <c r="D43" s="985"/>
      <c r="E43" s="985"/>
      <c r="F43" s="985"/>
      <c r="G43" s="985"/>
      <c r="H43" s="985"/>
      <c r="I43" s="985"/>
      <c r="J43" s="985"/>
      <c r="K43" s="985"/>
      <c r="L43" s="985"/>
      <c r="M43" s="985"/>
      <c r="N43" s="985"/>
      <c r="O43" s="985"/>
      <c r="P43" s="985"/>
      <c r="Q43" s="985"/>
    </row>
    <row r="44" spans="2:17" ht="7.5" customHeight="1">
      <c r="B44" s="985"/>
      <c r="C44" s="985"/>
      <c r="D44" s="985"/>
      <c r="E44" s="985"/>
      <c r="F44" s="985"/>
      <c r="G44" s="985"/>
      <c r="H44" s="985"/>
      <c r="I44" s="985"/>
      <c r="J44" s="985"/>
      <c r="K44" s="985"/>
      <c r="L44" s="985"/>
      <c r="M44" s="985"/>
      <c r="N44" s="985"/>
      <c r="O44" s="985"/>
      <c r="P44" s="985"/>
      <c r="Q44" s="985"/>
    </row>
    <row r="45" spans="1:17" ht="13.5">
      <c r="A45" s="988" t="s">
        <v>768</v>
      </c>
      <c r="B45" s="988"/>
      <c r="C45" s="988"/>
      <c r="D45" s="988"/>
      <c r="E45" s="988"/>
      <c r="F45" s="988"/>
      <c r="G45" s="988"/>
      <c r="H45" s="988"/>
      <c r="I45" s="988"/>
      <c r="J45" s="988"/>
      <c r="K45" s="988"/>
      <c r="L45" s="988"/>
      <c r="M45" s="988"/>
      <c r="N45" s="989"/>
      <c r="O45" s="989"/>
      <c r="P45" s="989"/>
      <c r="Q45" s="985"/>
    </row>
    <row r="46" spans="1:17" ht="13.5">
      <c r="A46" s="990" t="s">
        <v>769</v>
      </c>
      <c r="B46" s="990"/>
      <c r="C46" s="990"/>
      <c r="D46" s="990"/>
      <c r="E46" s="990"/>
      <c r="F46" s="990"/>
      <c r="G46" s="990"/>
      <c r="H46" s="990"/>
      <c r="I46" s="990"/>
      <c r="J46" s="990"/>
      <c r="K46" s="990"/>
      <c r="L46" s="990"/>
      <c r="M46" s="990"/>
      <c r="N46" s="991"/>
      <c r="O46" s="991"/>
      <c r="P46" s="991"/>
      <c r="Q46" s="985"/>
    </row>
    <row r="47" spans="1:17" ht="13.5">
      <c r="A47" s="990" t="s">
        <v>770</v>
      </c>
      <c r="B47" s="990"/>
      <c r="C47" s="990"/>
      <c r="D47" s="990"/>
      <c r="E47" s="990"/>
      <c r="F47" s="990"/>
      <c r="G47" s="990"/>
      <c r="H47" s="990"/>
      <c r="I47" s="990"/>
      <c r="J47" s="990"/>
      <c r="K47" s="990"/>
      <c r="L47" s="990"/>
      <c r="M47" s="990"/>
      <c r="N47" s="991"/>
      <c r="O47" s="991"/>
      <c r="P47" s="991"/>
      <c r="Q47" s="985"/>
    </row>
    <row r="48" spans="1:17" ht="14.25" thickBot="1">
      <c r="A48" s="985"/>
      <c r="B48" s="1012"/>
      <c r="C48" s="1012"/>
      <c r="D48" s="1012"/>
      <c r="E48" s="985"/>
      <c r="F48" s="985"/>
      <c r="G48" s="985"/>
      <c r="H48" s="985"/>
      <c r="I48" s="985"/>
      <c r="J48" s="985"/>
      <c r="K48" s="985"/>
      <c r="L48" s="985"/>
      <c r="M48" s="992" t="s">
        <v>706</v>
      </c>
      <c r="N48" s="985"/>
      <c r="O48" s="985"/>
      <c r="P48" s="985"/>
      <c r="Q48" s="985"/>
    </row>
    <row r="49" spans="1:17" ht="13.5">
      <c r="A49" s="993" t="s">
        <v>739</v>
      </c>
      <c r="B49" s="996" t="s">
        <v>708</v>
      </c>
      <c r="C49" s="996" t="s">
        <v>709</v>
      </c>
      <c r="D49" s="996" t="s">
        <v>710</v>
      </c>
      <c r="E49" s="996" t="s">
        <v>711</v>
      </c>
      <c r="F49" s="996" t="s">
        <v>712</v>
      </c>
      <c r="G49" s="994" t="s">
        <v>713</v>
      </c>
      <c r="H49" s="1053" t="s">
        <v>714</v>
      </c>
      <c r="I49" s="996" t="s">
        <v>715</v>
      </c>
      <c r="J49" s="996" t="s">
        <v>716</v>
      </c>
      <c r="K49" s="996" t="s">
        <v>717</v>
      </c>
      <c r="L49" s="996" t="s">
        <v>718</v>
      </c>
      <c r="M49" s="996" t="s">
        <v>740</v>
      </c>
      <c r="N49" s="996" t="s">
        <v>514</v>
      </c>
      <c r="O49" s="997"/>
      <c r="P49" s="985"/>
      <c r="Q49" s="985"/>
    </row>
    <row r="50" spans="1:17" s="1002" customFormat="1" ht="13.5">
      <c r="A50" s="998" t="s">
        <v>746</v>
      </c>
      <c r="B50" s="999">
        <v>93657</v>
      </c>
      <c r="C50" s="1000">
        <v>3921</v>
      </c>
      <c r="D50" s="1000">
        <v>3554</v>
      </c>
      <c r="E50" s="1000">
        <v>7258</v>
      </c>
      <c r="F50" s="1000">
        <v>11188</v>
      </c>
      <c r="G50" s="1000">
        <v>6651</v>
      </c>
      <c r="H50" s="1000">
        <v>6338</v>
      </c>
      <c r="I50" s="1000">
        <v>2865</v>
      </c>
      <c r="J50" s="1000">
        <v>21960</v>
      </c>
      <c r="K50" s="1000">
        <v>1506</v>
      </c>
      <c r="L50" s="1000">
        <v>25672</v>
      </c>
      <c r="M50" s="1000">
        <v>2744</v>
      </c>
      <c r="N50" s="1001" t="s">
        <v>747</v>
      </c>
      <c r="O50" s="1000"/>
      <c r="P50" s="985"/>
      <c r="Q50" s="985"/>
    </row>
    <row r="51" spans="1:17" s="1002" customFormat="1" ht="13.5">
      <c r="A51" s="1003" t="s">
        <v>748</v>
      </c>
      <c r="B51" s="999">
        <v>112488</v>
      </c>
      <c r="C51" s="1000">
        <v>4529</v>
      </c>
      <c r="D51" s="1000">
        <v>3823</v>
      </c>
      <c r="E51" s="1000">
        <v>8099</v>
      </c>
      <c r="F51" s="1000">
        <v>12433</v>
      </c>
      <c r="G51" s="1000">
        <v>7841</v>
      </c>
      <c r="H51" s="1000">
        <v>7609</v>
      </c>
      <c r="I51" s="1000">
        <v>3051</v>
      </c>
      <c r="J51" s="1000">
        <v>29130</v>
      </c>
      <c r="K51" s="1000">
        <v>1719</v>
      </c>
      <c r="L51" s="1000">
        <v>31357</v>
      </c>
      <c r="M51" s="1000">
        <v>2897</v>
      </c>
      <c r="N51" s="1001" t="s">
        <v>747</v>
      </c>
      <c r="O51" s="1000"/>
      <c r="P51" s="985"/>
      <c r="Q51" s="985"/>
    </row>
    <row r="52" spans="1:17" s="1002" customFormat="1" ht="13.5">
      <c r="A52" s="1003" t="s">
        <v>31</v>
      </c>
      <c r="B52" s="999">
        <v>111554</v>
      </c>
      <c r="C52" s="985">
        <v>4394</v>
      </c>
      <c r="D52" s="985">
        <v>3914</v>
      </c>
      <c r="E52" s="985">
        <v>7850</v>
      </c>
      <c r="F52" s="985">
        <v>11811</v>
      </c>
      <c r="G52" s="985">
        <v>7914</v>
      </c>
      <c r="H52" s="985">
        <v>7481</v>
      </c>
      <c r="I52" s="985">
        <v>3020</v>
      </c>
      <c r="J52" s="985">
        <v>30291</v>
      </c>
      <c r="K52" s="985">
        <v>1670</v>
      </c>
      <c r="L52" s="985">
        <v>30420</v>
      </c>
      <c r="M52" s="985">
        <v>2789</v>
      </c>
      <c r="N52" s="1001" t="s">
        <v>747</v>
      </c>
      <c r="O52" s="1000"/>
      <c r="P52" s="985"/>
      <c r="Q52" s="985"/>
    </row>
    <row r="53" spans="1:17" s="1002" customFormat="1" ht="13.5">
      <c r="A53" s="1003" t="s">
        <v>32</v>
      </c>
      <c r="B53" s="999">
        <v>119088</v>
      </c>
      <c r="C53" s="985">
        <v>4484</v>
      </c>
      <c r="D53" s="985">
        <v>3515</v>
      </c>
      <c r="E53" s="985">
        <v>8160</v>
      </c>
      <c r="F53" s="985">
        <v>11648</v>
      </c>
      <c r="G53" s="985">
        <v>7888</v>
      </c>
      <c r="H53" s="985">
        <v>7791</v>
      </c>
      <c r="I53" s="985">
        <v>2940</v>
      </c>
      <c r="J53" s="985">
        <v>32703</v>
      </c>
      <c r="K53" s="985">
        <v>1400</v>
      </c>
      <c r="L53" s="985">
        <v>35796</v>
      </c>
      <c r="M53" s="985">
        <v>2763</v>
      </c>
      <c r="N53" s="1001" t="s">
        <v>747</v>
      </c>
      <c r="O53" s="1004"/>
      <c r="P53" s="985"/>
      <c r="Q53" s="985"/>
    </row>
    <row r="54" spans="1:17" s="1057" customFormat="1" ht="13.5">
      <c r="A54" s="1005" t="s">
        <v>46</v>
      </c>
      <c r="B54" s="1054">
        <f>SUM(C54:N54)</f>
        <v>138668</v>
      </c>
      <c r="C54" s="1009">
        <f aca="true" t="shared" si="5" ref="C54:N54">SUM(C56:C67)</f>
        <v>5160</v>
      </c>
      <c r="D54" s="1009">
        <f t="shared" si="5"/>
        <v>4217</v>
      </c>
      <c r="E54" s="1009">
        <f t="shared" si="5"/>
        <v>8978</v>
      </c>
      <c r="F54" s="1009">
        <f t="shared" si="5"/>
        <v>13418</v>
      </c>
      <c r="G54" s="1009">
        <f t="shared" si="5"/>
        <v>9319</v>
      </c>
      <c r="H54" s="1009">
        <f t="shared" si="5"/>
        <v>8108</v>
      </c>
      <c r="I54" s="1009">
        <f t="shared" si="5"/>
        <v>3509</v>
      </c>
      <c r="J54" s="1009">
        <f t="shared" si="5"/>
        <v>35670</v>
      </c>
      <c r="K54" s="1009">
        <f t="shared" si="5"/>
        <v>1776</v>
      </c>
      <c r="L54" s="1009">
        <f t="shared" si="5"/>
        <v>39033</v>
      </c>
      <c r="M54" s="1009">
        <f t="shared" si="5"/>
        <v>3313</v>
      </c>
      <c r="N54" s="1009">
        <f t="shared" si="5"/>
        <v>6167</v>
      </c>
      <c r="O54" s="1055"/>
      <c r="P54" s="1056"/>
      <c r="Q54" s="1056"/>
    </row>
    <row r="55" spans="1:17" ht="13.5">
      <c r="A55" s="1043"/>
      <c r="B55" s="999"/>
      <c r="C55" s="1000"/>
      <c r="D55" s="1058"/>
      <c r="E55" s="1000"/>
      <c r="F55" s="1000"/>
      <c r="G55" s="1000"/>
      <c r="H55" s="1000"/>
      <c r="I55" s="1000"/>
      <c r="J55" s="1000"/>
      <c r="K55" s="1000"/>
      <c r="L55" s="1000"/>
      <c r="M55" s="1000"/>
      <c r="N55" s="1000"/>
      <c r="O55" s="1000"/>
      <c r="P55" s="985"/>
      <c r="Q55" s="985"/>
    </row>
    <row r="56" spans="1:17" ht="13.5">
      <c r="A56" s="1043" t="s">
        <v>771</v>
      </c>
      <c r="B56" s="1045">
        <f aca="true" t="shared" si="6" ref="B56:B67">SUM(C56:N56)</f>
        <v>10255</v>
      </c>
      <c r="C56" s="1059">
        <v>376</v>
      </c>
      <c r="D56" s="1060">
        <v>294</v>
      </c>
      <c r="E56" s="1060">
        <v>630</v>
      </c>
      <c r="F56" s="1060">
        <v>996</v>
      </c>
      <c r="G56" s="1060">
        <v>638</v>
      </c>
      <c r="H56" s="1060">
        <v>607</v>
      </c>
      <c r="I56" s="1060">
        <v>274</v>
      </c>
      <c r="J56" s="1060">
        <v>2493</v>
      </c>
      <c r="K56" s="1060">
        <v>126</v>
      </c>
      <c r="L56" s="1060">
        <v>2996</v>
      </c>
      <c r="M56" s="1060">
        <v>222</v>
      </c>
      <c r="N56" s="1060">
        <v>603</v>
      </c>
      <c r="O56" s="1000"/>
      <c r="P56" s="985"/>
      <c r="Q56" s="985"/>
    </row>
    <row r="57" spans="1:17" ht="13.5">
      <c r="A57" s="1046" t="s">
        <v>772</v>
      </c>
      <c r="B57" s="1045">
        <f t="shared" si="6"/>
        <v>11072</v>
      </c>
      <c r="C57" s="1061">
        <v>531</v>
      </c>
      <c r="D57" s="1060">
        <v>351</v>
      </c>
      <c r="E57" s="1060">
        <v>696</v>
      </c>
      <c r="F57" s="1060">
        <v>1059</v>
      </c>
      <c r="G57" s="1060">
        <v>883</v>
      </c>
      <c r="H57" s="1060">
        <v>564</v>
      </c>
      <c r="I57" s="1060">
        <v>340</v>
      </c>
      <c r="J57" s="1060">
        <v>2624</v>
      </c>
      <c r="K57" s="1060">
        <v>157</v>
      </c>
      <c r="L57" s="1060">
        <v>2961</v>
      </c>
      <c r="M57" s="1060">
        <v>266</v>
      </c>
      <c r="N57" s="1060">
        <v>640</v>
      </c>
      <c r="O57" s="1000"/>
      <c r="P57" s="985"/>
      <c r="Q57" s="985"/>
    </row>
    <row r="58" spans="1:17" ht="13.5">
      <c r="A58" s="1046" t="s">
        <v>773</v>
      </c>
      <c r="B58" s="1045">
        <f t="shared" si="6"/>
        <v>11377</v>
      </c>
      <c r="C58" s="1061">
        <v>386</v>
      </c>
      <c r="D58" s="1060">
        <v>313</v>
      </c>
      <c r="E58" s="1060">
        <v>724</v>
      </c>
      <c r="F58" s="1060">
        <v>1151</v>
      </c>
      <c r="G58" s="1060">
        <v>829</v>
      </c>
      <c r="H58" s="1060">
        <v>680</v>
      </c>
      <c r="I58" s="1060">
        <v>310</v>
      </c>
      <c r="J58" s="1060">
        <v>2930</v>
      </c>
      <c r="K58" s="1060">
        <v>178</v>
      </c>
      <c r="L58" s="1060">
        <v>2934</v>
      </c>
      <c r="M58" s="1060">
        <v>278</v>
      </c>
      <c r="N58" s="1060">
        <v>664</v>
      </c>
      <c r="O58" s="1000"/>
      <c r="P58" s="985"/>
      <c r="Q58" s="985"/>
    </row>
    <row r="59" spans="1:17" ht="13.5">
      <c r="A59" s="1046" t="s">
        <v>774</v>
      </c>
      <c r="B59" s="1045">
        <f t="shared" si="6"/>
        <v>12970</v>
      </c>
      <c r="C59" s="1061">
        <v>497</v>
      </c>
      <c r="D59" s="1060">
        <v>372</v>
      </c>
      <c r="E59" s="1060">
        <v>957</v>
      </c>
      <c r="F59" s="1060">
        <v>1211</v>
      </c>
      <c r="G59" s="1060">
        <v>1006</v>
      </c>
      <c r="H59" s="1060">
        <v>708</v>
      </c>
      <c r="I59" s="1060">
        <v>322</v>
      </c>
      <c r="J59" s="1060">
        <v>3322</v>
      </c>
      <c r="K59" s="1060">
        <v>167</v>
      </c>
      <c r="L59" s="1060">
        <v>3460</v>
      </c>
      <c r="M59" s="1060">
        <v>312</v>
      </c>
      <c r="N59" s="1060">
        <v>636</v>
      </c>
      <c r="O59" s="1000"/>
      <c r="P59" s="985"/>
      <c r="Q59" s="985"/>
    </row>
    <row r="60" spans="1:17" ht="13.5">
      <c r="A60" s="1046" t="s">
        <v>775</v>
      </c>
      <c r="B60" s="1045">
        <f t="shared" si="6"/>
        <v>13654</v>
      </c>
      <c r="C60" s="1061">
        <v>511</v>
      </c>
      <c r="D60" s="1060">
        <v>328</v>
      </c>
      <c r="E60" s="1060">
        <v>878</v>
      </c>
      <c r="F60" s="1060">
        <v>1293</v>
      </c>
      <c r="G60" s="1060">
        <v>1142</v>
      </c>
      <c r="H60" s="1060">
        <v>803</v>
      </c>
      <c r="I60" s="1060">
        <v>344</v>
      </c>
      <c r="J60" s="1060">
        <v>3368</v>
      </c>
      <c r="K60" s="1060">
        <v>152</v>
      </c>
      <c r="L60" s="1060">
        <v>4109</v>
      </c>
      <c r="M60" s="1060">
        <v>365</v>
      </c>
      <c r="N60" s="1060">
        <v>361</v>
      </c>
      <c r="O60" s="1000"/>
      <c r="P60" s="985"/>
      <c r="Q60" s="985"/>
    </row>
    <row r="61" spans="1:17" ht="13.5">
      <c r="A61" s="1046" t="s">
        <v>776</v>
      </c>
      <c r="B61" s="1045">
        <f t="shared" si="6"/>
        <v>7693</v>
      </c>
      <c r="C61" s="1061">
        <v>281</v>
      </c>
      <c r="D61" s="1060">
        <v>261</v>
      </c>
      <c r="E61" s="1060">
        <v>523</v>
      </c>
      <c r="F61" s="1060">
        <v>753</v>
      </c>
      <c r="G61" s="1060">
        <v>552</v>
      </c>
      <c r="H61" s="1060">
        <v>431</v>
      </c>
      <c r="I61" s="1060">
        <v>219</v>
      </c>
      <c r="J61" s="1060">
        <v>1911</v>
      </c>
      <c r="K61" s="1060">
        <v>97</v>
      </c>
      <c r="L61" s="1060">
        <v>2139</v>
      </c>
      <c r="M61" s="1060">
        <v>211</v>
      </c>
      <c r="N61" s="1060">
        <v>315</v>
      </c>
      <c r="O61" s="1000"/>
      <c r="P61" s="985"/>
      <c r="Q61" s="985"/>
    </row>
    <row r="62" spans="1:17" ht="13.5">
      <c r="A62" s="1046" t="s">
        <v>777</v>
      </c>
      <c r="B62" s="1045">
        <f t="shared" si="6"/>
        <v>11210</v>
      </c>
      <c r="C62" s="1061">
        <v>370</v>
      </c>
      <c r="D62" s="1060">
        <v>336</v>
      </c>
      <c r="E62" s="1060">
        <v>754</v>
      </c>
      <c r="F62" s="1060">
        <v>1131</v>
      </c>
      <c r="G62" s="1060">
        <v>741</v>
      </c>
      <c r="H62" s="1060">
        <v>665</v>
      </c>
      <c r="I62" s="1060">
        <v>330</v>
      </c>
      <c r="J62" s="1060">
        <v>2973</v>
      </c>
      <c r="K62" s="1060">
        <v>140</v>
      </c>
      <c r="L62" s="1060">
        <v>3053</v>
      </c>
      <c r="M62" s="1060">
        <v>280</v>
      </c>
      <c r="N62" s="1060">
        <v>437</v>
      </c>
      <c r="O62" s="1000"/>
      <c r="P62" s="985"/>
      <c r="Q62" s="985"/>
    </row>
    <row r="63" spans="1:17" ht="13.5">
      <c r="A63" s="1046" t="s">
        <v>778</v>
      </c>
      <c r="B63" s="1045">
        <f t="shared" si="6"/>
        <v>11359</v>
      </c>
      <c r="C63" s="1061">
        <v>404</v>
      </c>
      <c r="D63" s="1060">
        <v>377</v>
      </c>
      <c r="E63" s="1060">
        <v>701</v>
      </c>
      <c r="F63" s="1060">
        <v>1019</v>
      </c>
      <c r="G63" s="1060">
        <v>717</v>
      </c>
      <c r="H63" s="1060">
        <v>687</v>
      </c>
      <c r="I63" s="1060">
        <v>282</v>
      </c>
      <c r="J63" s="1060">
        <v>3063</v>
      </c>
      <c r="K63" s="1060">
        <v>147</v>
      </c>
      <c r="L63" s="1060">
        <v>3164</v>
      </c>
      <c r="M63" s="1060">
        <v>279</v>
      </c>
      <c r="N63" s="1060">
        <v>519</v>
      </c>
      <c r="O63" s="1000"/>
      <c r="P63" s="985"/>
      <c r="Q63" s="985"/>
    </row>
    <row r="64" spans="1:17" ht="13.5">
      <c r="A64" s="1046" t="s">
        <v>779</v>
      </c>
      <c r="B64" s="1045">
        <f t="shared" si="6"/>
        <v>11775</v>
      </c>
      <c r="C64" s="1061">
        <v>428</v>
      </c>
      <c r="D64" s="1060">
        <v>370</v>
      </c>
      <c r="E64" s="1060">
        <v>780</v>
      </c>
      <c r="F64" s="1060">
        <v>1289</v>
      </c>
      <c r="G64" s="1060">
        <v>667</v>
      </c>
      <c r="H64" s="1060">
        <v>647</v>
      </c>
      <c r="I64" s="1060">
        <v>310</v>
      </c>
      <c r="J64" s="1060">
        <v>2979</v>
      </c>
      <c r="K64" s="1060">
        <v>154</v>
      </c>
      <c r="L64" s="1060">
        <v>3512</v>
      </c>
      <c r="M64" s="1060">
        <v>269</v>
      </c>
      <c r="N64" s="1060">
        <v>370</v>
      </c>
      <c r="O64" s="1000"/>
      <c r="P64" s="985"/>
      <c r="Q64" s="985"/>
    </row>
    <row r="65" spans="1:17" ht="13.5">
      <c r="A65" s="1046" t="s">
        <v>780</v>
      </c>
      <c r="B65" s="1045">
        <f t="shared" si="6"/>
        <v>12423</v>
      </c>
      <c r="C65" s="1061">
        <v>462</v>
      </c>
      <c r="D65" s="1060">
        <v>407</v>
      </c>
      <c r="E65" s="1060">
        <v>812</v>
      </c>
      <c r="F65" s="1060">
        <v>1292</v>
      </c>
      <c r="G65" s="1060">
        <v>697</v>
      </c>
      <c r="H65" s="1060">
        <v>783</v>
      </c>
      <c r="I65" s="1060">
        <v>279</v>
      </c>
      <c r="J65" s="1060">
        <v>3363</v>
      </c>
      <c r="K65" s="1060">
        <v>183</v>
      </c>
      <c r="L65" s="1060">
        <v>3245</v>
      </c>
      <c r="M65" s="1060">
        <v>311</v>
      </c>
      <c r="N65" s="1060">
        <v>589</v>
      </c>
      <c r="O65" s="1000"/>
      <c r="P65" s="985"/>
      <c r="Q65" s="985"/>
    </row>
    <row r="66" spans="1:17" ht="13.5">
      <c r="A66" s="1046" t="s">
        <v>781</v>
      </c>
      <c r="B66" s="1045">
        <f t="shared" si="6"/>
        <v>11572</v>
      </c>
      <c r="C66" s="1045">
        <v>436</v>
      </c>
      <c r="D66" s="1060">
        <v>430</v>
      </c>
      <c r="E66" s="1060">
        <v>677</v>
      </c>
      <c r="F66" s="1060">
        <v>1081</v>
      </c>
      <c r="G66" s="1060">
        <v>658</v>
      </c>
      <c r="H66" s="1060">
        <v>772</v>
      </c>
      <c r="I66" s="1060">
        <v>251</v>
      </c>
      <c r="J66" s="1060">
        <v>3002</v>
      </c>
      <c r="K66" s="1060">
        <v>119</v>
      </c>
      <c r="L66" s="1060">
        <v>3359</v>
      </c>
      <c r="M66" s="1060">
        <v>272</v>
      </c>
      <c r="N66" s="1060">
        <v>515</v>
      </c>
      <c r="O66" s="1000"/>
      <c r="P66" s="985"/>
      <c r="Q66" s="985"/>
    </row>
    <row r="67" spans="1:17" ht="13.5">
      <c r="A67" s="1062" t="s">
        <v>782</v>
      </c>
      <c r="B67" s="1063">
        <f t="shared" si="6"/>
        <v>13308</v>
      </c>
      <c r="C67" s="1063">
        <v>478</v>
      </c>
      <c r="D67" s="1064">
        <v>378</v>
      </c>
      <c r="E67" s="1064">
        <v>846</v>
      </c>
      <c r="F67" s="1064">
        <v>1143</v>
      </c>
      <c r="G67" s="1064">
        <v>789</v>
      </c>
      <c r="H67" s="1064">
        <v>761</v>
      </c>
      <c r="I67" s="1064">
        <v>248</v>
      </c>
      <c r="J67" s="1064">
        <v>3642</v>
      </c>
      <c r="K67" s="1064">
        <v>156</v>
      </c>
      <c r="L67" s="1064">
        <v>4101</v>
      </c>
      <c r="M67" s="1064">
        <v>248</v>
      </c>
      <c r="N67" s="1064">
        <v>518</v>
      </c>
      <c r="O67" s="1000"/>
      <c r="P67" s="985"/>
      <c r="Q67" s="985"/>
    </row>
    <row r="68" spans="1:17" ht="13.5">
      <c r="A68" s="1002" t="s">
        <v>783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</row>
    <row r="69" spans="1:17" ht="13.5">
      <c r="A69" s="985" t="s">
        <v>719</v>
      </c>
      <c r="B69" s="985"/>
      <c r="C69" s="985"/>
      <c r="D69" s="985"/>
      <c r="E69" s="985"/>
      <c r="F69" s="985"/>
      <c r="G69" s="985"/>
      <c r="H69" s="985"/>
      <c r="I69" s="985"/>
      <c r="J69" s="985"/>
      <c r="K69" s="985"/>
      <c r="L69" s="985"/>
      <c r="M69" s="985"/>
      <c r="N69" s="985"/>
      <c r="O69" s="985"/>
      <c r="P69" s="985"/>
      <c r="Q69" s="985"/>
    </row>
    <row r="71" ht="13.5">
      <c r="B71" s="1065"/>
    </row>
  </sheetData>
  <mergeCells count="24">
    <mergeCell ref="A45:M45"/>
    <mergeCell ref="A46:M46"/>
    <mergeCell ref="B20:B22"/>
    <mergeCell ref="C21:C22"/>
    <mergeCell ref="D21:D22"/>
    <mergeCell ref="G21:G22"/>
    <mergeCell ref="H21:H22"/>
    <mergeCell ref="A47:M47"/>
    <mergeCell ref="F21:F22"/>
    <mergeCell ref="L21:N21"/>
    <mergeCell ref="A17:P17"/>
    <mergeCell ref="A18:P18"/>
    <mergeCell ref="A20:A22"/>
    <mergeCell ref="E21:E22"/>
    <mergeCell ref="C20:H20"/>
    <mergeCell ref="O21:Q21"/>
    <mergeCell ref="I20:Q20"/>
    <mergeCell ref="O1:S1"/>
    <mergeCell ref="R20:R22"/>
    <mergeCell ref="A2:L2"/>
    <mergeCell ref="A3:L3"/>
    <mergeCell ref="A4:L4"/>
    <mergeCell ref="A16:P16"/>
    <mergeCell ref="I21:K21"/>
  </mergeCells>
  <printOptions/>
  <pageMargins left="1.15" right="0.75" top="0.24" bottom="0.25" header="0.2" footer="0.2"/>
  <pageSetup fitToHeight="1" fitToWidth="1" horizontalDpi="600" verticalDpi="600" orientation="landscape" paperSize="8" scale="8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W71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10.59765625" style="3" customWidth="1"/>
    <col min="2" max="2" width="7.59765625" style="3" customWidth="1"/>
    <col min="3" max="3" width="12.59765625" style="3" customWidth="1"/>
    <col min="4" max="8" width="16.59765625" style="3" customWidth="1"/>
    <col min="9" max="9" width="7.19921875" style="3" customWidth="1"/>
    <col min="10" max="10" width="2.59765625" style="3" customWidth="1"/>
    <col min="11" max="11" width="12.09765625" style="3" customWidth="1"/>
    <col min="12" max="21" width="10.09765625" style="3" customWidth="1"/>
    <col min="22" max="23" width="12" style="3" customWidth="1"/>
    <col min="24" max="16384" width="10.59765625" style="3" customWidth="1"/>
  </cols>
  <sheetData>
    <row r="1" spans="1:23" s="152" customFormat="1" ht="19.5" customHeight="1">
      <c r="A1" s="1" t="s">
        <v>842</v>
      </c>
      <c r="U1" s="2"/>
      <c r="W1" s="2" t="s">
        <v>843</v>
      </c>
    </row>
    <row r="2" spans="1:21" ht="19.5" customHeight="1">
      <c r="A2" s="291" t="s">
        <v>784</v>
      </c>
      <c r="B2" s="291"/>
      <c r="C2" s="291"/>
      <c r="D2" s="291"/>
      <c r="E2" s="291"/>
      <c r="F2" s="291"/>
      <c r="G2" s="291"/>
      <c r="H2" s="291"/>
      <c r="I2" s="7"/>
      <c r="J2" s="156" t="s">
        <v>785</v>
      </c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8" ht="19.5" customHeight="1">
      <c r="A3" s="234" t="s">
        <v>844</v>
      </c>
      <c r="B3" s="234"/>
      <c r="C3" s="234"/>
      <c r="D3" s="234"/>
      <c r="E3" s="234"/>
      <c r="F3" s="234"/>
      <c r="G3" s="234"/>
      <c r="H3" s="234"/>
    </row>
    <row r="4" spans="9:23" ht="18" customHeight="1" thickBot="1">
      <c r="I4" s="7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6"/>
      <c r="V4" s="235"/>
      <c r="W4" s="236" t="s">
        <v>786</v>
      </c>
    </row>
    <row r="5" spans="1:23" ht="15" customHeight="1">
      <c r="A5" s="1066"/>
      <c r="B5" s="1066"/>
      <c r="C5" s="1067" t="s">
        <v>285</v>
      </c>
      <c r="D5" s="242" t="s">
        <v>845</v>
      </c>
      <c r="E5" s="242" t="s">
        <v>846</v>
      </c>
      <c r="F5" s="242" t="s">
        <v>787</v>
      </c>
      <c r="G5" s="585" t="s">
        <v>788</v>
      </c>
      <c r="H5" s="1068" t="s">
        <v>789</v>
      </c>
      <c r="I5" s="7"/>
      <c r="J5" s="237" t="s">
        <v>790</v>
      </c>
      <c r="K5" s="302"/>
      <c r="L5" s="239" t="s">
        <v>791</v>
      </c>
      <c r="M5" s="244"/>
      <c r="N5" s="239" t="s">
        <v>792</v>
      </c>
      <c r="O5" s="244"/>
      <c r="P5" s="239" t="s">
        <v>793</v>
      </c>
      <c r="Q5" s="244"/>
      <c r="R5" s="239" t="s">
        <v>794</v>
      </c>
      <c r="S5" s="244"/>
      <c r="T5" s="239" t="s">
        <v>795</v>
      </c>
      <c r="U5" s="243"/>
      <c r="V5" s="239" t="s">
        <v>796</v>
      </c>
      <c r="W5" s="243"/>
    </row>
    <row r="6" spans="1:23" ht="15" customHeight="1">
      <c r="A6" s="619" t="s">
        <v>797</v>
      </c>
      <c r="B6" s="619"/>
      <c r="C6" s="969"/>
      <c r="D6" s="316"/>
      <c r="E6" s="1069"/>
      <c r="F6" s="1069"/>
      <c r="G6" s="1070"/>
      <c r="H6" s="1071"/>
      <c r="I6" s="7"/>
      <c r="J6" s="313"/>
      <c r="K6" s="314"/>
      <c r="L6" s="247" t="s">
        <v>183</v>
      </c>
      <c r="M6" s="247" t="s">
        <v>798</v>
      </c>
      <c r="N6" s="247" t="s">
        <v>183</v>
      </c>
      <c r="O6" s="247" t="s">
        <v>798</v>
      </c>
      <c r="P6" s="247" t="s">
        <v>183</v>
      </c>
      <c r="Q6" s="247" t="s">
        <v>798</v>
      </c>
      <c r="R6" s="247" t="s">
        <v>183</v>
      </c>
      <c r="S6" s="247" t="s">
        <v>798</v>
      </c>
      <c r="T6" s="247" t="s">
        <v>183</v>
      </c>
      <c r="U6" s="1072" t="s">
        <v>798</v>
      </c>
      <c r="V6" s="247" t="s">
        <v>183</v>
      </c>
      <c r="W6" s="249" t="s">
        <v>798</v>
      </c>
    </row>
    <row r="7" spans="1:23" ht="15" customHeight="1">
      <c r="A7" s="1073" t="s">
        <v>799</v>
      </c>
      <c r="B7" s="1073"/>
      <c r="C7" s="1074"/>
      <c r="D7" s="1075">
        <v>43</v>
      </c>
      <c r="E7" s="1075">
        <v>44</v>
      </c>
      <c r="F7" s="1075">
        <v>45</v>
      </c>
      <c r="G7" s="1075">
        <v>44</v>
      </c>
      <c r="H7" s="280">
        <v>44</v>
      </c>
      <c r="J7" s="250" t="s">
        <v>845</v>
      </c>
      <c r="K7" s="251"/>
      <c r="L7" s="1076">
        <v>148</v>
      </c>
      <c r="M7" s="429">
        <v>37406</v>
      </c>
      <c r="N7" s="429">
        <v>71</v>
      </c>
      <c r="O7" s="429">
        <v>7537</v>
      </c>
      <c r="P7" s="429">
        <v>367</v>
      </c>
      <c r="Q7" s="429">
        <v>44877</v>
      </c>
      <c r="R7" s="429">
        <v>586</v>
      </c>
      <c r="S7" s="429">
        <v>89192</v>
      </c>
      <c r="T7" s="429">
        <v>43</v>
      </c>
      <c r="U7" s="429">
        <v>6512</v>
      </c>
      <c r="V7" s="453">
        <v>197</v>
      </c>
      <c r="W7" s="453">
        <v>57482</v>
      </c>
    </row>
    <row r="8" spans="1:23" ht="15" customHeight="1">
      <c r="A8" s="218" t="s">
        <v>800</v>
      </c>
      <c r="B8" s="218"/>
      <c r="C8" s="639"/>
      <c r="D8" s="252">
        <v>3374654</v>
      </c>
      <c r="E8" s="252">
        <v>3465858</v>
      </c>
      <c r="F8" s="252">
        <v>3748170</v>
      </c>
      <c r="G8" s="252">
        <v>3886739</v>
      </c>
      <c r="H8" s="701">
        <v>4021008</v>
      </c>
      <c r="J8" s="254" t="s">
        <v>847</v>
      </c>
      <c r="K8" s="255"/>
      <c r="L8" s="1076">
        <v>138</v>
      </c>
      <c r="M8" s="429">
        <v>83314</v>
      </c>
      <c r="N8" s="429">
        <v>57</v>
      </c>
      <c r="O8" s="429">
        <v>17976</v>
      </c>
      <c r="P8" s="429">
        <v>357</v>
      </c>
      <c r="Q8" s="429">
        <v>105656</v>
      </c>
      <c r="R8" s="429">
        <v>536</v>
      </c>
      <c r="S8" s="429">
        <v>193852</v>
      </c>
      <c r="T8" s="429">
        <v>37</v>
      </c>
      <c r="U8" s="429">
        <v>95070</v>
      </c>
      <c r="V8" s="453">
        <v>202</v>
      </c>
      <c r="W8" s="453">
        <v>108464</v>
      </c>
    </row>
    <row r="9" spans="1:23" ht="15" customHeight="1">
      <c r="A9" s="218" t="s">
        <v>801</v>
      </c>
      <c r="B9" s="218"/>
      <c r="C9" s="639"/>
      <c r="D9" s="252">
        <v>149</v>
      </c>
      <c r="E9" s="252">
        <v>152</v>
      </c>
      <c r="F9" s="252">
        <v>178</v>
      </c>
      <c r="G9" s="252">
        <v>168</v>
      </c>
      <c r="H9" s="581">
        <v>173</v>
      </c>
      <c r="J9" s="254" t="s">
        <v>31</v>
      </c>
      <c r="K9" s="255"/>
      <c r="L9" s="1076">
        <v>120</v>
      </c>
      <c r="M9" s="429">
        <v>98042</v>
      </c>
      <c r="N9" s="429">
        <v>37</v>
      </c>
      <c r="O9" s="429">
        <v>12319</v>
      </c>
      <c r="P9" s="429">
        <v>304</v>
      </c>
      <c r="Q9" s="429">
        <v>78860</v>
      </c>
      <c r="R9" s="429">
        <v>537</v>
      </c>
      <c r="S9" s="429">
        <v>151548</v>
      </c>
      <c r="T9" s="429">
        <v>32</v>
      </c>
      <c r="U9" s="429">
        <v>89005</v>
      </c>
      <c r="V9" s="453">
        <v>105</v>
      </c>
      <c r="W9" s="453">
        <v>93407</v>
      </c>
    </row>
    <row r="10" spans="1:23" ht="15" customHeight="1">
      <c r="A10" s="1077" t="s">
        <v>802</v>
      </c>
      <c r="B10" s="1077"/>
      <c r="C10" s="1077"/>
      <c r="D10" s="598"/>
      <c r="E10" s="598"/>
      <c r="F10" s="598"/>
      <c r="G10" s="598"/>
      <c r="H10" s="15"/>
      <c r="J10" s="254" t="s">
        <v>32</v>
      </c>
      <c r="K10" s="255"/>
      <c r="L10" s="1076">
        <v>111</v>
      </c>
      <c r="M10" s="429">
        <v>91048</v>
      </c>
      <c r="N10" s="429">
        <v>24</v>
      </c>
      <c r="O10" s="429">
        <v>9296</v>
      </c>
      <c r="P10" s="429">
        <v>267</v>
      </c>
      <c r="Q10" s="429">
        <v>67604</v>
      </c>
      <c r="R10" s="429">
        <v>484</v>
      </c>
      <c r="S10" s="429">
        <v>131675</v>
      </c>
      <c r="T10" s="429">
        <v>28</v>
      </c>
      <c r="U10" s="429">
        <v>87029</v>
      </c>
      <c r="V10" s="453">
        <v>109</v>
      </c>
      <c r="W10" s="453">
        <v>86527</v>
      </c>
    </row>
    <row r="11" spans="10:23" ht="15" customHeight="1">
      <c r="J11" s="216" t="s">
        <v>46</v>
      </c>
      <c r="K11" s="216"/>
      <c r="L11" s="1078">
        <f aca="true" t="shared" si="0" ref="L11:W11">SUM(L13:L22,L24,L27,L30,L34,L38,L41)</f>
        <v>100</v>
      </c>
      <c r="M11" s="1079">
        <f t="shared" si="0"/>
        <v>102851</v>
      </c>
      <c r="N11" s="1079">
        <f t="shared" si="0"/>
        <v>19</v>
      </c>
      <c r="O11" s="1079">
        <f t="shared" si="0"/>
        <v>11096</v>
      </c>
      <c r="P11" s="1079">
        <f t="shared" si="0"/>
        <v>136</v>
      </c>
      <c r="Q11" s="1079">
        <f t="shared" si="0"/>
        <v>54425</v>
      </c>
      <c r="R11" s="1079">
        <f t="shared" si="0"/>
        <v>426</v>
      </c>
      <c r="S11" s="1079">
        <f t="shared" si="0"/>
        <v>126201</v>
      </c>
      <c r="T11" s="1079">
        <f t="shared" si="0"/>
        <v>36</v>
      </c>
      <c r="U11" s="1079">
        <f t="shared" si="0"/>
        <v>75922</v>
      </c>
      <c r="V11" s="1079">
        <f t="shared" si="0"/>
        <v>96</v>
      </c>
      <c r="W11" s="1079">
        <f t="shared" si="0"/>
        <v>82973</v>
      </c>
    </row>
    <row r="12" spans="10:23" ht="15" customHeight="1">
      <c r="J12" s="280"/>
      <c r="K12" s="280"/>
      <c r="L12" s="1080"/>
      <c r="M12" s="1081"/>
      <c r="N12" s="1081"/>
      <c r="O12" s="1081"/>
      <c r="P12" s="1081"/>
      <c r="Q12" s="1081"/>
      <c r="R12" s="1081"/>
      <c r="S12" s="1081"/>
      <c r="T12" s="1081"/>
      <c r="U12" s="1081"/>
      <c r="V12" s="1081"/>
      <c r="W12" s="1081"/>
    </row>
    <row r="13" spans="1:23" ht="15" customHeight="1">
      <c r="A13" s="7"/>
      <c r="B13" s="7"/>
      <c r="C13" s="7"/>
      <c r="D13" s="7"/>
      <c r="E13" s="7"/>
      <c r="F13" s="7"/>
      <c r="G13" s="7"/>
      <c r="H13" s="7"/>
      <c r="J13" s="154" t="s">
        <v>138</v>
      </c>
      <c r="K13" s="347"/>
      <c r="L13" s="1082" t="s">
        <v>848</v>
      </c>
      <c r="M13" s="1083" t="s">
        <v>848</v>
      </c>
      <c r="N13" s="1083">
        <v>2</v>
      </c>
      <c r="O13" s="1083">
        <v>1231</v>
      </c>
      <c r="P13" s="51">
        <v>9</v>
      </c>
      <c r="Q13" s="51">
        <v>29649</v>
      </c>
      <c r="R13" s="51">
        <v>15</v>
      </c>
      <c r="S13" s="51">
        <v>33972</v>
      </c>
      <c r="T13" s="51">
        <v>2</v>
      </c>
      <c r="U13" s="51">
        <v>21005</v>
      </c>
      <c r="V13" s="51">
        <v>2</v>
      </c>
      <c r="W13" s="51">
        <v>1514</v>
      </c>
    </row>
    <row r="14" spans="1:23" ht="15" customHeight="1">
      <c r="A14" s="7"/>
      <c r="B14" s="7"/>
      <c r="C14" s="7"/>
      <c r="D14" s="7"/>
      <c r="E14" s="7"/>
      <c r="F14" s="7"/>
      <c r="G14" s="7"/>
      <c r="H14" s="7"/>
      <c r="J14" s="154" t="s">
        <v>116</v>
      </c>
      <c r="K14" s="154"/>
      <c r="L14" s="1082">
        <v>3</v>
      </c>
      <c r="M14" s="1083">
        <v>1421</v>
      </c>
      <c r="N14" s="51" t="s">
        <v>848</v>
      </c>
      <c r="O14" s="51" t="s">
        <v>848</v>
      </c>
      <c r="P14" s="51" t="s">
        <v>848</v>
      </c>
      <c r="Q14" s="51" t="s">
        <v>848</v>
      </c>
      <c r="R14" s="51">
        <v>1</v>
      </c>
      <c r="S14" s="51">
        <v>2509</v>
      </c>
      <c r="T14" s="51">
        <v>1</v>
      </c>
      <c r="U14" s="51">
        <v>254</v>
      </c>
      <c r="V14" s="51">
        <v>4</v>
      </c>
      <c r="W14" s="51">
        <v>1672</v>
      </c>
    </row>
    <row r="15" spans="1:23" ht="15" customHeight="1">
      <c r="A15" s="156" t="s">
        <v>849</v>
      </c>
      <c r="B15" s="156"/>
      <c r="C15" s="156"/>
      <c r="D15" s="156"/>
      <c r="E15" s="156"/>
      <c r="F15" s="156"/>
      <c r="G15" s="156"/>
      <c r="H15" s="156"/>
      <c r="J15" s="154" t="s">
        <v>139</v>
      </c>
      <c r="K15" s="154"/>
      <c r="L15" s="1082">
        <v>16</v>
      </c>
      <c r="M15" s="1083">
        <v>5429</v>
      </c>
      <c r="N15" s="51">
        <v>5</v>
      </c>
      <c r="O15" s="51">
        <v>896</v>
      </c>
      <c r="P15" s="51">
        <v>105</v>
      </c>
      <c r="Q15" s="51">
        <v>7333</v>
      </c>
      <c r="R15" s="51">
        <v>164</v>
      </c>
      <c r="S15" s="51">
        <v>16648</v>
      </c>
      <c r="T15" s="51">
        <v>5</v>
      </c>
      <c r="U15" s="51">
        <v>2030</v>
      </c>
      <c r="V15" s="51">
        <v>18</v>
      </c>
      <c r="W15" s="51">
        <v>3242</v>
      </c>
    </row>
    <row r="16" spans="1:23" ht="15" customHeight="1" thickBot="1">
      <c r="A16" s="7"/>
      <c r="B16" s="7"/>
      <c r="C16" s="7"/>
      <c r="D16" s="7"/>
      <c r="E16" s="7"/>
      <c r="F16" s="7"/>
      <c r="G16" s="7"/>
      <c r="H16" s="7"/>
      <c r="J16" s="154" t="s">
        <v>140</v>
      </c>
      <c r="K16" s="154"/>
      <c r="L16" s="1082">
        <v>1</v>
      </c>
      <c r="M16" s="1083">
        <v>199</v>
      </c>
      <c r="N16" s="51">
        <v>1</v>
      </c>
      <c r="O16" s="51">
        <v>111</v>
      </c>
      <c r="P16" s="51">
        <v>1</v>
      </c>
      <c r="Q16" s="51">
        <v>199</v>
      </c>
      <c r="R16" s="51">
        <v>1</v>
      </c>
      <c r="S16" s="51">
        <v>220</v>
      </c>
      <c r="T16" s="51" t="s">
        <v>848</v>
      </c>
      <c r="U16" s="51" t="s">
        <v>848</v>
      </c>
      <c r="V16" s="51">
        <v>1</v>
      </c>
      <c r="W16" s="51">
        <v>15189</v>
      </c>
    </row>
    <row r="17" spans="1:23" ht="15" customHeight="1">
      <c r="A17" s="1084"/>
      <c r="B17" s="1084"/>
      <c r="C17" s="1067" t="s">
        <v>707</v>
      </c>
      <c r="D17" s="242" t="s">
        <v>845</v>
      </c>
      <c r="E17" s="242" t="s">
        <v>846</v>
      </c>
      <c r="F17" s="242" t="s">
        <v>787</v>
      </c>
      <c r="G17" s="585" t="s">
        <v>788</v>
      </c>
      <c r="H17" s="585" t="s">
        <v>789</v>
      </c>
      <c r="J17" s="154" t="s">
        <v>141</v>
      </c>
      <c r="K17" s="154"/>
      <c r="L17" s="1082" t="s">
        <v>850</v>
      </c>
      <c r="M17" s="1083" t="s">
        <v>850</v>
      </c>
      <c r="N17" s="51" t="s">
        <v>850</v>
      </c>
      <c r="O17" s="51" t="s">
        <v>850</v>
      </c>
      <c r="P17" s="51" t="s">
        <v>850</v>
      </c>
      <c r="Q17" s="51" t="s">
        <v>850</v>
      </c>
      <c r="R17" s="51">
        <v>3</v>
      </c>
      <c r="S17" s="51">
        <v>5710</v>
      </c>
      <c r="T17" s="51" t="s">
        <v>850</v>
      </c>
      <c r="U17" s="51" t="s">
        <v>850</v>
      </c>
      <c r="V17" s="51" t="s">
        <v>850</v>
      </c>
      <c r="W17" s="51" t="s">
        <v>850</v>
      </c>
    </row>
    <row r="18" spans="1:23" ht="15" customHeight="1">
      <c r="A18" s="619" t="s">
        <v>851</v>
      </c>
      <c r="B18" s="619"/>
      <c r="C18" s="969"/>
      <c r="D18" s="316"/>
      <c r="E18" s="1069"/>
      <c r="F18" s="1069"/>
      <c r="G18" s="1070"/>
      <c r="H18" s="1070"/>
      <c r="J18" s="154" t="s">
        <v>142</v>
      </c>
      <c r="K18" s="154"/>
      <c r="L18" s="1082">
        <v>1</v>
      </c>
      <c r="M18" s="1083">
        <v>618</v>
      </c>
      <c r="N18" s="51" t="s">
        <v>850</v>
      </c>
      <c r="O18" s="51" t="s">
        <v>850</v>
      </c>
      <c r="P18" s="51">
        <v>1</v>
      </c>
      <c r="Q18" s="51">
        <v>6008</v>
      </c>
      <c r="R18" s="51">
        <v>12</v>
      </c>
      <c r="S18" s="51">
        <v>8610</v>
      </c>
      <c r="T18" s="51" t="s">
        <v>850</v>
      </c>
      <c r="U18" s="51" t="s">
        <v>850</v>
      </c>
      <c r="V18" s="51">
        <v>6</v>
      </c>
      <c r="W18" s="51">
        <v>4553</v>
      </c>
    </row>
    <row r="19" spans="1:23" ht="15" customHeight="1">
      <c r="A19" s="1073" t="s">
        <v>803</v>
      </c>
      <c r="B19" s="1073"/>
      <c r="C19" s="1074"/>
      <c r="D19" s="1077">
        <v>18</v>
      </c>
      <c r="E19" s="1077">
        <v>18</v>
      </c>
      <c r="F19" s="1077">
        <v>16</v>
      </c>
      <c r="G19" s="1077">
        <v>16</v>
      </c>
      <c r="H19" s="280">
        <v>16</v>
      </c>
      <c r="J19" s="154" t="s">
        <v>143</v>
      </c>
      <c r="K19" s="154"/>
      <c r="L19" s="1082">
        <v>1</v>
      </c>
      <c r="M19" s="1083">
        <v>291</v>
      </c>
      <c r="N19" s="51">
        <v>3</v>
      </c>
      <c r="O19" s="51">
        <v>4135</v>
      </c>
      <c r="P19" s="51">
        <v>1</v>
      </c>
      <c r="Q19" s="51">
        <v>1027</v>
      </c>
      <c r="R19" s="51">
        <v>2</v>
      </c>
      <c r="S19" s="51">
        <v>6707</v>
      </c>
      <c r="T19" s="51">
        <v>2</v>
      </c>
      <c r="U19" s="51">
        <v>3318</v>
      </c>
      <c r="V19" s="51">
        <v>2</v>
      </c>
      <c r="W19" s="51">
        <v>3770</v>
      </c>
    </row>
    <row r="20" spans="1:23" ht="15" customHeight="1">
      <c r="A20" s="218" t="s">
        <v>804</v>
      </c>
      <c r="B20" s="218"/>
      <c r="C20" s="639"/>
      <c r="D20" s="15">
        <v>154</v>
      </c>
      <c r="E20" s="15">
        <v>147</v>
      </c>
      <c r="F20" s="15">
        <v>146</v>
      </c>
      <c r="G20" s="15">
        <v>150</v>
      </c>
      <c r="H20" s="280">
        <v>150</v>
      </c>
      <c r="J20" s="154" t="s">
        <v>805</v>
      </c>
      <c r="K20" s="394"/>
      <c r="L20" s="1082">
        <v>1</v>
      </c>
      <c r="M20" s="1083">
        <v>136</v>
      </c>
      <c r="N20" s="51" t="s">
        <v>850</v>
      </c>
      <c r="O20" s="51" t="s">
        <v>850</v>
      </c>
      <c r="P20" s="51" t="s">
        <v>850</v>
      </c>
      <c r="Q20" s="51" t="s">
        <v>850</v>
      </c>
      <c r="R20" s="51">
        <v>9</v>
      </c>
      <c r="S20" s="51">
        <v>5743</v>
      </c>
      <c r="T20" s="51" t="s">
        <v>850</v>
      </c>
      <c r="U20" s="51" t="s">
        <v>850</v>
      </c>
      <c r="V20" s="51">
        <v>3</v>
      </c>
      <c r="W20" s="51">
        <v>973</v>
      </c>
    </row>
    <row r="21" spans="1:23" ht="15" customHeight="1">
      <c r="A21" s="218" t="s">
        <v>806</v>
      </c>
      <c r="B21" s="218"/>
      <c r="C21" s="639"/>
      <c r="D21" s="15">
        <v>88</v>
      </c>
      <c r="E21" s="15">
        <v>86</v>
      </c>
      <c r="F21" s="15">
        <v>72</v>
      </c>
      <c r="G21" s="15">
        <v>69</v>
      </c>
      <c r="H21" s="280">
        <v>64</v>
      </c>
      <c r="J21" s="154" t="s">
        <v>807</v>
      </c>
      <c r="K21" s="1085"/>
      <c r="L21" s="1082">
        <v>14</v>
      </c>
      <c r="M21" s="51">
        <v>1757</v>
      </c>
      <c r="N21" s="51" t="s">
        <v>850</v>
      </c>
      <c r="O21" s="51" t="s">
        <v>850</v>
      </c>
      <c r="P21" s="51" t="s">
        <v>850</v>
      </c>
      <c r="Q21" s="51" t="s">
        <v>850</v>
      </c>
      <c r="R21" s="51">
        <v>3</v>
      </c>
      <c r="S21" s="51">
        <v>994</v>
      </c>
      <c r="T21" s="51">
        <v>1</v>
      </c>
      <c r="U21" s="51">
        <v>600</v>
      </c>
      <c r="V21" s="51">
        <v>9</v>
      </c>
      <c r="W21" s="51">
        <v>32876</v>
      </c>
    </row>
    <row r="22" spans="1:23" ht="15" customHeight="1">
      <c r="A22" s="218" t="s">
        <v>808</v>
      </c>
      <c r="B22" s="218"/>
      <c r="C22" s="639"/>
      <c r="D22" s="15">
        <v>11</v>
      </c>
      <c r="E22" s="15">
        <v>11</v>
      </c>
      <c r="F22" s="15">
        <v>17</v>
      </c>
      <c r="G22" s="15">
        <v>14</v>
      </c>
      <c r="H22" s="280">
        <v>13</v>
      </c>
      <c r="J22" s="1086" t="s">
        <v>169</v>
      </c>
      <c r="K22" s="1085"/>
      <c r="L22" s="1082" t="s">
        <v>255</v>
      </c>
      <c r="M22" s="51" t="s">
        <v>255</v>
      </c>
      <c r="N22" s="51" t="s">
        <v>255</v>
      </c>
      <c r="O22" s="51" t="s">
        <v>255</v>
      </c>
      <c r="P22" s="51">
        <v>2</v>
      </c>
      <c r="Q22" s="51">
        <v>132</v>
      </c>
      <c r="R22" s="51">
        <v>118</v>
      </c>
      <c r="S22" s="51">
        <v>9201</v>
      </c>
      <c r="T22" s="51">
        <v>11</v>
      </c>
      <c r="U22" s="51">
        <v>3067</v>
      </c>
      <c r="V22" s="51">
        <v>2</v>
      </c>
      <c r="W22" s="51">
        <v>132</v>
      </c>
    </row>
    <row r="23" spans="1:23" ht="15" customHeight="1">
      <c r="A23" s="218" t="s">
        <v>852</v>
      </c>
      <c r="B23" s="218"/>
      <c r="C23" s="639"/>
      <c r="D23" s="15">
        <v>106</v>
      </c>
      <c r="E23" s="15">
        <v>104</v>
      </c>
      <c r="F23" s="15">
        <v>100</v>
      </c>
      <c r="G23" s="15">
        <v>98</v>
      </c>
      <c r="H23" s="280">
        <v>87</v>
      </c>
      <c r="J23" s="154"/>
      <c r="K23" s="1085"/>
      <c r="L23" s="1087"/>
      <c r="M23" s="1088"/>
      <c r="N23" s="1088"/>
      <c r="O23" s="1088"/>
      <c r="P23" s="1088"/>
      <c r="Q23" s="1088"/>
      <c r="R23" s="1088"/>
      <c r="S23" s="1088"/>
      <c r="T23" s="1088"/>
      <c r="U23" s="1088"/>
      <c r="V23" s="1088"/>
      <c r="W23" s="1088"/>
    </row>
    <row r="24" spans="1:23" ht="15" customHeight="1">
      <c r="A24" s="218" t="s">
        <v>809</v>
      </c>
      <c r="B24" s="218"/>
      <c r="C24" s="639"/>
      <c r="D24" s="15">
        <v>79</v>
      </c>
      <c r="E24" s="15">
        <v>80</v>
      </c>
      <c r="F24" s="15">
        <v>81</v>
      </c>
      <c r="G24" s="15">
        <v>81</v>
      </c>
      <c r="H24" s="280">
        <v>83</v>
      </c>
      <c r="J24" s="154" t="s">
        <v>144</v>
      </c>
      <c r="K24" s="1085"/>
      <c r="L24" s="1082">
        <f aca="true" t="shared" si="1" ref="L24:W24">SUM(L25)</f>
        <v>3</v>
      </c>
      <c r="M24" s="51">
        <f t="shared" si="1"/>
        <v>2029</v>
      </c>
      <c r="N24" s="51">
        <f t="shared" si="1"/>
        <v>1</v>
      </c>
      <c r="O24" s="51">
        <f t="shared" si="1"/>
        <v>430</v>
      </c>
      <c r="P24" s="51">
        <f t="shared" si="1"/>
        <v>1</v>
      </c>
      <c r="Q24" s="51">
        <f t="shared" si="1"/>
        <v>90</v>
      </c>
      <c r="R24" s="51">
        <f t="shared" si="1"/>
        <v>5</v>
      </c>
      <c r="S24" s="51">
        <f t="shared" si="1"/>
        <v>3590</v>
      </c>
      <c r="T24" s="51">
        <f t="shared" si="1"/>
        <v>1</v>
      </c>
      <c r="U24" s="51">
        <f t="shared" si="1"/>
        <v>1300</v>
      </c>
      <c r="V24" s="51">
        <f t="shared" si="1"/>
        <v>4</v>
      </c>
      <c r="W24" s="51">
        <f t="shared" si="1"/>
        <v>3030</v>
      </c>
    </row>
    <row r="25" spans="1:23" ht="15" customHeight="1">
      <c r="A25" s="218" t="s">
        <v>810</v>
      </c>
      <c r="B25" s="218"/>
      <c r="C25" s="639"/>
      <c r="D25" s="15">
        <v>59</v>
      </c>
      <c r="E25" s="15">
        <v>60</v>
      </c>
      <c r="F25" s="15">
        <v>58</v>
      </c>
      <c r="G25" s="15">
        <v>58</v>
      </c>
      <c r="H25" s="280">
        <v>59</v>
      </c>
      <c r="J25" s="271"/>
      <c r="K25" s="10" t="s">
        <v>145</v>
      </c>
      <c r="L25" s="1089">
        <v>3</v>
      </c>
      <c r="M25" s="253">
        <v>2029</v>
      </c>
      <c r="N25" s="253">
        <v>1</v>
      </c>
      <c r="O25" s="253">
        <v>430</v>
      </c>
      <c r="P25" s="253">
        <v>1</v>
      </c>
      <c r="Q25" s="253">
        <v>90</v>
      </c>
      <c r="R25" s="253">
        <v>5</v>
      </c>
      <c r="S25" s="253">
        <v>3590</v>
      </c>
      <c r="T25" s="253">
        <v>1</v>
      </c>
      <c r="U25" s="253">
        <v>1300</v>
      </c>
      <c r="V25" s="253">
        <v>4</v>
      </c>
      <c r="W25" s="253">
        <v>3030</v>
      </c>
    </row>
    <row r="26" spans="1:23" ht="15" customHeight="1">
      <c r="A26" s="218" t="s">
        <v>811</v>
      </c>
      <c r="B26" s="218"/>
      <c r="C26" s="639"/>
      <c r="D26" s="15">
        <v>27</v>
      </c>
      <c r="E26" s="15">
        <v>28</v>
      </c>
      <c r="F26" s="15">
        <v>27</v>
      </c>
      <c r="G26" s="15">
        <v>27</v>
      </c>
      <c r="H26" s="280">
        <v>27</v>
      </c>
      <c r="J26" s="13"/>
      <c r="K26" s="1090"/>
      <c r="L26" s="1089"/>
      <c r="M26" s="1091"/>
      <c r="N26" s="253"/>
      <c r="O26" s="253"/>
      <c r="P26" s="253"/>
      <c r="Q26" s="253"/>
      <c r="R26" s="253"/>
      <c r="S26" s="253"/>
      <c r="T26" s="253"/>
      <c r="U26" s="253"/>
      <c r="V26" s="1092"/>
      <c r="W26" s="1092"/>
    </row>
    <row r="27" spans="1:23" ht="15" customHeight="1">
      <c r="A27" s="218" t="s">
        <v>812</v>
      </c>
      <c r="B27" s="218"/>
      <c r="C27" s="639"/>
      <c r="D27" s="15">
        <v>30</v>
      </c>
      <c r="E27" s="15">
        <v>32</v>
      </c>
      <c r="F27" s="15">
        <v>30</v>
      </c>
      <c r="G27" s="15">
        <v>27</v>
      </c>
      <c r="H27" s="280">
        <v>28</v>
      </c>
      <c r="J27" s="154" t="s">
        <v>146</v>
      </c>
      <c r="K27" s="1085"/>
      <c r="L27" s="1082">
        <f>SUM(L28)</f>
        <v>9</v>
      </c>
      <c r="M27" s="51">
        <f>SUM(M28)</f>
        <v>1983</v>
      </c>
      <c r="N27" s="51" t="s">
        <v>255</v>
      </c>
      <c r="O27" s="51" t="s">
        <v>255</v>
      </c>
      <c r="P27" s="51">
        <f aca="true" t="shared" si="2" ref="P27:W27">SUM(P28)</f>
        <v>6</v>
      </c>
      <c r="Q27" s="51">
        <f t="shared" si="2"/>
        <v>3260</v>
      </c>
      <c r="R27" s="51">
        <f t="shared" si="2"/>
        <v>35</v>
      </c>
      <c r="S27" s="51">
        <f t="shared" si="2"/>
        <v>5321</v>
      </c>
      <c r="T27" s="51">
        <f t="shared" si="2"/>
        <v>2</v>
      </c>
      <c r="U27" s="51">
        <f t="shared" si="2"/>
        <v>3228</v>
      </c>
      <c r="V27" s="51">
        <f t="shared" si="2"/>
        <v>6</v>
      </c>
      <c r="W27" s="51">
        <f t="shared" si="2"/>
        <v>1238</v>
      </c>
    </row>
    <row r="28" spans="1:23" ht="15" customHeight="1">
      <c r="A28" s="218" t="s">
        <v>813</v>
      </c>
      <c r="B28" s="218"/>
      <c r="C28" s="639"/>
      <c r="D28" s="15">
        <v>100</v>
      </c>
      <c r="E28" s="15">
        <v>103</v>
      </c>
      <c r="F28" s="15">
        <v>94</v>
      </c>
      <c r="G28" s="15">
        <v>91</v>
      </c>
      <c r="H28" s="280">
        <v>81</v>
      </c>
      <c r="J28" s="13"/>
      <c r="K28" s="10" t="s">
        <v>147</v>
      </c>
      <c r="L28" s="1089">
        <v>9</v>
      </c>
      <c r="M28" s="253">
        <v>1983</v>
      </c>
      <c r="N28" s="253" t="s">
        <v>255</v>
      </c>
      <c r="O28" s="253" t="s">
        <v>255</v>
      </c>
      <c r="P28" s="253">
        <v>6</v>
      </c>
      <c r="Q28" s="253">
        <v>3260</v>
      </c>
      <c r="R28" s="253">
        <v>35</v>
      </c>
      <c r="S28" s="253">
        <v>5321</v>
      </c>
      <c r="T28" s="253">
        <v>2</v>
      </c>
      <c r="U28" s="253">
        <v>3228</v>
      </c>
      <c r="V28" s="253">
        <v>6</v>
      </c>
      <c r="W28" s="253">
        <v>1238</v>
      </c>
    </row>
    <row r="29" spans="1:23" ht="15" customHeight="1">
      <c r="A29" s="218" t="s">
        <v>814</v>
      </c>
      <c r="B29" s="218"/>
      <c r="C29" s="639"/>
      <c r="D29" s="15">
        <v>1</v>
      </c>
      <c r="E29" s="15">
        <v>1</v>
      </c>
      <c r="F29" s="15">
        <v>1</v>
      </c>
      <c r="G29" s="15">
        <v>1</v>
      </c>
      <c r="H29" s="280">
        <v>1</v>
      </c>
      <c r="J29" s="271"/>
      <c r="K29" s="10"/>
      <c r="L29" s="1089"/>
      <c r="M29" s="1091"/>
      <c r="N29" s="253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23" ht="15" customHeight="1">
      <c r="A30" s="218" t="s">
        <v>815</v>
      </c>
      <c r="B30" s="218"/>
      <c r="C30" s="639"/>
      <c r="D30" s="15">
        <v>1</v>
      </c>
      <c r="E30" s="15">
        <v>1</v>
      </c>
      <c r="F30" s="15">
        <v>1</v>
      </c>
      <c r="G30" s="15">
        <v>1</v>
      </c>
      <c r="H30" s="280">
        <v>1</v>
      </c>
      <c r="J30" s="154" t="s">
        <v>853</v>
      </c>
      <c r="K30" s="1085"/>
      <c r="L30" s="1082">
        <f aca="true" t="shared" si="3" ref="L30:W30">SUM(L31:L32)</f>
        <v>5</v>
      </c>
      <c r="M30" s="51">
        <f t="shared" si="3"/>
        <v>11695</v>
      </c>
      <c r="N30" s="51">
        <f t="shared" si="3"/>
        <v>5</v>
      </c>
      <c r="O30" s="51">
        <f t="shared" si="3"/>
        <v>3811</v>
      </c>
      <c r="P30" s="51">
        <f t="shared" si="3"/>
        <v>2</v>
      </c>
      <c r="Q30" s="51">
        <f t="shared" si="3"/>
        <v>5186</v>
      </c>
      <c r="R30" s="51">
        <f t="shared" si="3"/>
        <v>9</v>
      </c>
      <c r="S30" s="51">
        <f t="shared" si="3"/>
        <v>4764</v>
      </c>
      <c r="T30" s="51">
        <f t="shared" si="3"/>
        <v>4</v>
      </c>
      <c r="U30" s="51">
        <f t="shared" si="3"/>
        <v>24805</v>
      </c>
      <c r="V30" s="51">
        <f t="shared" si="3"/>
        <v>8</v>
      </c>
      <c r="W30" s="51">
        <f t="shared" si="3"/>
        <v>9720</v>
      </c>
    </row>
    <row r="31" spans="1:23" ht="15" customHeight="1">
      <c r="A31" s="218" t="s">
        <v>816</v>
      </c>
      <c r="B31" s="218"/>
      <c r="C31" s="639"/>
      <c r="D31" s="15">
        <v>126</v>
      </c>
      <c r="E31" s="15">
        <v>113</v>
      </c>
      <c r="F31" s="15">
        <v>105</v>
      </c>
      <c r="G31" s="15">
        <v>76</v>
      </c>
      <c r="H31" s="280">
        <v>84</v>
      </c>
      <c r="J31" s="271"/>
      <c r="K31" s="10" t="s">
        <v>149</v>
      </c>
      <c r="L31" s="1089">
        <v>2</v>
      </c>
      <c r="M31" s="253">
        <v>7164</v>
      </c>
      <c r="N31" s="253">
        <v>4</v>
      </c>
      <c r="O31" s="253">
        <v>2311</v>
      </c>
      <c r="P31" s="253" t="s">
        <v>255</v>
      </c>
      <c r="Q31" s="253" t="s">
        <v>255</v>
      </c>
      <c r="R31" s="253">
        <v>4</v>
      </c>
      <c r="S31" s="253">
        <v>1199</v>
      </c>
      <c r="T31" s="253">
        <v>2</v>
      </c>
      <c r="U31" s="253">
        <v>1512</v>
      </c>
      <c r="V31" s="253">
        <v>6</v>
      </c>
      <c r="W31" s="253">
        <v>8870</v>
      </c>
    </row>
    <row r="32" spans="1:23" ht="15" customHeight="1">
      <c r="A32" s="218" t="s">
        <v>817</v>
      </c>
      <c r="B32" s="218"/>
      <c r="C32" s="639"/>
      <c r="D32" s="15">
        <v>25</v>
      </c>
      <c r="E32" s="15">
        <v>25</v>
      </c>
      <c r="F32" s="15">
        <v>25</v>
      </c>
      <c r="G32" s="15">
        <v>25</v>
      </c>
      <c r="H32" s="280">
        <v>25</v>
      </c>
      <c r="J32" s="271"/>
      <c r="K32" s="10" t="s">
        <v>150</v>
      </c>
      <c r="L32" s="1089">
        <v>3</v>
      </c>
      <c r="M32" s="1091">
        <v>4531</v>
      </c>
      <c r="N32" s="253">
        <v>1</v>
      </c>
      <c r="O32" s="253">
        <v>1500</v>
      </c>
      <c r="P32" s="253">
        <v>2</v>
      </c>
      <c r="Q32" s="253">
        <v>5186</v>
      </c>
      <c r="R32" s="253">
        <v>5</v>
      </c>
      <c r="S32" s="253">
        <v>3565</v>
      </c>
      <c r="T32" s="253">
        <v>2</v>
      </c>
      <c r="U32" s="253">
        <v>23293</v>
      </c>
      <c r="V32" s="253">
        <v>2</v>
      </c>
      <c r="W32" s="253">
        <v>850</v>
      </c>
    </row>
    <row r="33" spans="1:23" ht="15" customHeight="1">
      <c r="A33" s="218" t="s">
        <v>854</v>
      </c>
      <c r="B33" s="218"/>
      <c r="C33" s="639"/>
      <c r="D33" s="15">
        <v>12</v>
      </c>
      <c r="E33" s="15">
        <v>12</v>
      </c>
      <c r="F33" s="15">
        <v>11</v>
      </c>
      <c r="G33" s="15">
        <v>11</v>
      </c>
      <c r="H33" s="280">
        <v>11</v>
      </c>
      <c r="J33" s="271"/>
      <c r="K33" s="10"/>
      <c r="L33" s="1089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</row>
    <row r="34" spans="1:23" ht="15" customHeight="1">
      <c r="A34" s="218" t="s">
        <v>818</v>
      </c>
      <c r="B34" s="218"/>
      <c r="C34" s="639"/>
      <c r="D34" s="15">
        <v>14</v>
      </c>
      <c r="E34" s="15">
        <v>13</v>
      </c>
      <c r="F34" s="15">
        <v>13</v>
      </c>
      <c r="G34" s="15">
        <v>11</v>
      </c>
      <c r="H34" s="581">
        <v>11</v>
      </c>
      <c r="J34" s="154" t="s">
        <v>151</v>
      </c>
      <c r="K34" s="1085"/>
      <c r="L34" s="1082">
        <f aca="true" t="shared" si="4" ref="L34:W34">SUM(L35:L36)</f>
        <v>9</v>
      </c>
      <c r="M34" s="51">
        <f t="shared" si="4"/>
        <v>9302</v>
      </c>
      <c r="N34" s="51">
        <f t="shared" si="4"/>
        <v>1</v>
      </c>
      <c r="O34" s="51">
        <f t="shared" si="4"/>
        <v>82</v>
      </c>
      <c r="P34" s="51">
        <f t="shared" si="4"/>
        <v>4</v>
      </c>
      <c r="Q34" s="51">
        <f t="shared" si="4"/>
        <v>138</v>
      </c>
      <c r="R34" s="51">
        <f t="shared" si="4"/>
        <v>10</v>
      </c>
      <c r="S34" s="51">
        <f t="shared" si="4"/>
        <v>9304</v>
      </c>
      <c r="T34" s="51">
        <f t="shared" si="4"/>
        <v>1</v>
      </c>
      <c r="U34" s="51">
        <f t="shared" si="4"/>
        <v>494</v>
      </c>
      <c r="V34" s="51">
        <f t="shared" si="4"/>
        <v>14</v>
      </c>
      <c r="W34" s="51">
        <f t="shared" si="4"/>
        <v>1153</v>
      </c>
    </row>
    <row r="35" spans="1:23" ht="15" customHeight="1">
      <c r="A35" s="1077" t="s">
        <v>819</v>
      </c>
      <c r="B35" s="1077"/>
      <c r="C35" s="1077"/>
      <c r="D35" s="1077"/>
      <c r="E35" s="598"/>
      <c r="F35" s="598"/>
      <c r="G35" s="598"/>
      <c r="H35" s="15"/>
      <c r="J35" s="271"/>
      <c r="K35" s="10" t="s">
        <v>152</v>
      </c>
      <c r="L35" s="1089">
        <v>4</v>
      </c>
      <c r="M35" s="1091">
        <v>7629</v>
      </c>
      <c r="N35" s="253" t="s">
        <v>564</v>
      </c>
      <c r="O35" s="253" t="s">
        <v>564</v>
      </c>
      <c r="P35" s="253" t="s">
        <v>564</v>
      </c>
      <c r="Q35" s="253" t="s">
        <v>564</v>
      </c>
      <c r="R35" s="253">
        <v>8</v>
      </c>
      <c r="S35" s="253">
        <v>9157</v>
      </c>
      <c r="T35" s="253" t="s">
        <v>564</v>
      </c>
      <c r="U35" s="253" t="s">
        <v>564</v>
      </c>
      <c r="V35" s="253" t="s">
        <v>564</v>
      </c>
      <c r="W35" s="253" t="s">
        <v>564</v>
      </c>
    </row>
    <row r="36" spans="10:23" ht="15" customHeight="1">
      <c r="J36" s="271"/>
      <c r="K36" s="10" t="s">
        <v>820</v>
      </c>
      <c r="L36" s="1089">
        <v>5</v>
      </c>
      <c r="M36" s="1091">
        <v>1673</v>
      </c>
      <c r="N36" s="253">
        <v>1</v>
      </c>
      <c r="O36" s="253">
        <v>82</v>
      </c>
      <c r="P36" s="253">
        <v>4</v>
      </c>
      <c r="Q36" s="253">
        <v>138</v>
      </c>
      <c r="R36" s="253">
        <v>2</v>
      </c>
      <c r="S36" s="253">
        <v>147</v>
      </c>
      <c r="T36" s="253">
        <v>1</v>
      </c>
      <c r="U36" s="253">
        <v>494</v>
      </c>
      <c r="V36" s="253">
        <v>14</v>
      </c>
      <c r="W36" s="253">
        <v>1153</v>
      </c>
    </row>
    <row r="37" spans="1:23" ht="15" customHeight="1">
      <c r="A37" s="7"/>
      <c r="B37" s="7"/>
      <c r="C37" s="7"/>
      <c r="D37" s="7"/>
      <c r="E37" s="7"/>
      <c r="F37" s="7"/>
      <c r="G37" s="7"/>
      <c r="H37" s="7"/>
      <c r="J37" s="271"/>
      <c r="K37" s="10"/>
      <c r="L37" s="1089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</row>
    <row r="38" spans="10:23" ht="15" customHeight="1">
      <c r="J38" s="154" t="s">
        <v>193</v>
      </c>
      <c r="K38" s="1085"/>
      <c r="L38" s="1082">
        <f aca="true" t="shared" si="5" ref="L38:W38">SUM(L39)</f>
        <v>34</v>
      </c>
      <c r="M38" s="51">
        <f t="shared" si="5"/>
        <v>67445</v>
      </c>
      <c r="N38" s="51">
        <f t="shared" si="5"/>
        <v>1</v>
      </c>
      <c r="O38" s="51">
        <f t="shared" si="5"/>
        <v>400</v>
      </c>
      <c r="P38" s="51">
        <f t="shared" si="5"/>
        <v>3</v>
      </c>
      <c r="Q38" s="51">
        <f t="shared" si="5"/>
        <v>1153</v>
      </c>
      <c r="R38" s="51">
        <f t="shared" si="5"/>
        <v>34</v>
      </c>
      <c r="S38" s="51">
        <f t="shared" si="5"/>
        <v>12252</v>
      </c>
      <c r="T38" s="51">
        <f t="shared" si="5"/>
        <v>6</v>
      </c>
      <c r="U38" s="51">
        <f t="shared" si="5"/>
        <v>15821</v>
      </c>
      <c r="V38" s="51">
        <f t="shared" si="5"/>
        <v>5</v>
      </c>
      <c r="W38" s="51">
        <f t="shared" si="5"/>
        <v>1421</v>
      </c>
    </row>
    <row r="39" spans="1:23" ht="15" customHeight="1">
      <c r="A39" s="7"/>
      <c r="B39" s="7"/>
      <c r="C39" s="7"/>
      <c r="D39" s="7"/>
      <c r="E39" s="7"/>
      <c r="F39" s="7"/>
      <c r="G39" s="7"/>
      <c r="H39" s="7"/>
      <c r="J39" s="271"/>
      <c r="K39" s="10" t="s">
        <v>821</v>
      </c>
      <c r="L39" s="1089">
        <v>34</v>
      </c>
      <c r="M39" s="253">
        <v>67445</v>
      </c>
      <c r="N39" s="253">
        <v>1</v>
      </c>
      <c r="O39" s="253">
        <v>400</v>
      </c>
      <c r="P39" s="253">
        <v>3</v>
      </c>
      <c r="Q39" s="253">
        <v>1153</v>
      </c>
      <c r="R39" s="253">
        <v>34</v>
      </c>
      <c r="S39" s="253">
        <v>12252</v>
      </c>
      <c r="T39" s="253">
        <v>6</v>
      </c>
      <c r="U39" s="253">
        <v>15821</v>
      </c>
      <c r="V39" s="253">
        <v>5</v>
      </c>
      <c r="W39" s="253">
        <v>1421</v>
      </c>
    </row>
    <row r="40" spans="1:23" ht="15" customHeight="1">
      <c r="A40" s="156" t="s">
        <v>822</v>
      </c>
      <c r="B40" s="156"/>
      <c r="C40" s="156"/>
      <c r="D40" s="156"/>
      <c r="E40" s="156"/>
      <c r="F40" s="156"/>
      <c r="G40" s="156"/>
      <c r="H40" s="156"/>
      <c r="J40" s="271"/>
      <c r="K40" s="10"/>
      <c r="L40" s="1089"/>
      <c r="M40" s="1091"/>
      <c r="N40" s="253"/>
      <c r="O40" s="253"/>
      <c r="P40" s="253"/>
      <c r="Q40" s="253"/>
      <c r="R40" s="1092"/>
      <c r="S40" s="1092"/>
      <c r="T40" s="1092"/>
      <c r="U40" s="1092"/>
      <c r="V40" s="253"/>
      <c r="W40" s="253"/>
    </row>
    <row r="41" spans="1:23" ht="15" customHeight="1" thickBot="1">
      <c r="A41" s="7"/>
      <c r="B41" s="7"/>
      <c r="C41" s="7"/>
      <c r="D41" s="7"/>
      <c r="E41" s="7"/>
      <c r="F41" s="7"/>
      <c r="G41" s="7"/>
      <c r="H41" s="7"/>
      <c r="J41" s="154" t="s">
        <v>823</v>
      </c>
      <c r="K41" s="1085"/>
      <c r="L41" s="1082">
        <f>SUM(L42:L43)</f>
        <v>3</v>
      </c>
      <c r="M41" s="51">
        <f>SUM(M42:M43)</f>
        <v>546</v>
      </c>
      <c r="N41" s="51" t="s">
        <v>564</v>
      </c>
      <c r="O41" s="51" t="s">
        <v>564</v>
      </c>
      <c r="P41" s="51">
        <f>SUM(P42:P43)</f>
        <v>1</v>
      </c>
      <c r="Q41" s="51">
        <f>SUM(Q42:Q43)</f>
        <v>250</v>
      </c>
      <c r="R41" s="51">
        <f>SUM(R42:R43)</f>
        <v>5</v>
      </c>
      <c r="S41" s="51">
        <f>SUM(S42:S43)</f>
        <v>656</v>
      </c>
      <c r="T41" s="51" t="s">
        <v>564</v>
      </c>
      <c r="U41" s="51" t="s">
        <v>564</v>
      </c>
      <c r="V41" s="51">
        <f>SUM(V42:V43)</f>
        <v>12</v>
      </c>
      <c r="W41" s="51">
        <f>SUM(W42:W43)</f>
        <v>2490</v>
      </c>
    </row>
    <row r="42" spans="1:23" ht="15" customHeight="1">
      <c r="A42" s="571" t="s">
        <v>824</v>
      </c>
      <c r="B42" s="437"/>
      <c r="C42" s="239" t="s">
        <v>855</v>
      </c>
      <c r="D42" s="240"/>
      <c r="E42" s="240"/>
      <c r="F42" s="241"/>
      <c r="G42" s="239" t="s">
        <v>856</v>
      </c>
      <c r="H42" s="240"/>
      <c r="J42" s="269"/>
      <c r="K42" s="10" t="s">
        <v>153</v>
      </c>
      <c r="L42" s="1089">
        <v>3</v>
      </c>
      <c r="M42" s="253">
        <v>546</v>
      </c>
      <c r="N42" s="253" t="s">
        <v>564</v>
      </c>
      <c r="O42" s="253" t="s">
        <v>564</v>
      </c>
      <c r="P42" s="253" t="s">
        <v>564</v>
      </c>
      <c r="Q42" s="253" t="s">
        <v>564</v>
      </c>
      <c r="R42" s="253">
        <v>4</v>
      </c>
      <c r="S42" s="253">
        <v>406</v>
      </c>
      <c r="T42" s="253" t="s">
        <v>564</v>
      </c>
      <c r="U42" s="253" t="s">
        <v>564</v>
      </c>
      <c r="V42" s="253" t="s">
        <v>564</v>
      </c>
      <c r="W42" s="253" t="s">
        <v>564</v>
      </c>
    </row>
    <row r="43" spans="1:23" ht="15" customHeight="1">
      <c r="A43" s="329"/>
      <c r="B43" s="330"/>
      <c r="C43" s="247" t="s">
        <v>857</v>
      </c>
      <c r="D43" s="247" t="s">
        <v>825</v>
      </c>
      <c r="E43" s="247" t="s">
        <v>826</v>
      </c>
      <c r="F43" s="247" t="s">
        <v>827</v>
      </c>
      <c r="G43" s="247" t="s">
        <v>828</v>
      </c>
      <c r="H43" s="1093" t="s">
        <v>829</v>
      </c>
      <c r="J43" s="676"/>
      <c r="K43" s="1094" t="s">
        <v>830</v>
      </c>
      <c r="L43" s="1095" t="s">
        <v>850</v>
      </c>
      <c r="M43" s="506" t="s">
        <v>850</v>
      </c>
      <c r="N43" s="506" t="s">
        <v>850</v>
      </c>
      <c r="O43" s="506" t="s">
        <v>850</v>
      </c>
      <c r="P43" s="506">
        <v>1</v>
      </c>
      <c r="Q43" s="506">
        <v>250</v>
      </c>
      <c r="R43" s="506">
        <v>1</v>
      </c>
      <c r="S43" s="506">
        <v>250</v>
      </c>
      <c r="T43" s="506" t="s">
        <v>850</v>
      </c>
      <c r="U43" s="506" t="s">
        <v>850</v>
      </c>
      <c r="V43" s="506">
        <v>12</v>
      </c>
      <c r="W43" s="506">
        <v>2490</v>
      </c>
    </row>
    <row r="44" spans="1:23" ht="15" customHeight="1">
      <c r="A44" s="1073" t="s">
        <v>858</v>
      </c>
      <c r="B44" s="1074"/>
      <c r="C44" s="1096">
        <v>483579</v>
      </c>
      <c r="D44" s="1097">
        <v>96119</v>
      </c>
      <c r="E44" s="1097">
        <v>382988</v>
      </c>
      <c r="F44" s="1097">
        <v>4472</v>
      </c>
      <c r="G44" s="1098">
        <v>2.42</v>
      </c>
      <c r="H44" s="1099">
        <v>1.12</v>
      </c>
      <c r="J44" s="280" t="s">
        <v>831</v>
      </c>
      <c r="K44" s="1100"/>
      <c r="L44" s="1101"/>
      <c r="M44" s="1101"/>
      <c r="N44" s="1101"/>
      <c r="O44" s="1101"/>
      <c r="P44" s="1102"/>
      <c r="Q44" s="1102"/>
      <c r="R44" s="1101"/>
      <c r="S44" s="1101"/>
      <c r="T44" s="453"/>
      <c r="U44" s="1103"/>
      <c r="V44" s="1103"/>
      <c r="W44" s="1103"/>
    </row>
    <row r="45" spans="1:23" ht="15" customHeight="1">
      <c r="A45" s="1077" t="s">
        <v>859</v>
      </c>
      <c r="B45" s="1077"/>
      <c r="C45" s="1077"/>
      <c r="D45" s="7"/>
      <c r="E45" s="7"/>
      <c r="F45" s="7"/>
      <c r="G45" s="7"/>
      <c r="H45" s="7"/>
      <c r="J45" s="280" t="s">
        <v>832</v>
      </c>
      <c r="K45" s="1100"/>
      <c r="L45" s="1104"/>
      <c r="M45" s="1104"/>
      <c r="N45" s="1104"/>
      <c r="O45" s="1104"/>
      <c r="P45" s="1104"/>
      <c r="Q45" s="1104"/>
      <c r="R45" s="1104"/>
      <c r="S45" s="1104"/>
      <c r="T45" s="568"/>
      <c r="U45" s="1103"/>
      <c r="V45" s="1103"/>
      <c r="W45" s="1103"/>
    </row>
    <row r="46" spans="10:23" ht="15" customHeight="1">
      <c r="J46" s="15" t="s">
        <v>833</v>
      </c>
      <c r="K46" s="1105"/>
      <c r="L46" s="1105"/>
      <c r="M46"/>
      <c r="N46"/>
      <c r="O46"/>
      <c r="P46"/>
      <c r="Q46"/>
      <c r="R46"/>
      <c r="S46"/>
      <c r="T46"/>
      <c r="U46" s="1106"/>
      <c r="V46" s="1106"/>
      <c r="W46" s="1106"/>
    </row>
    <row r="47" spans="10:23" ht="15" customHeight="1">
      <c r="J47" s="269"/>
      <c r="K47" s="10"/>
      <c r="L47" s="1103"/>
      <c r="M47" s="1107"/>
      <c r="N47" s="1108"/>
      <c r="O47" s="1108"/>
      <c r="P47" s="1108"/>
      <c r="Q47" s="1108"/>
      <c r="R47" s="1103"/>
      <c r="S47" s="1103"/>
      <c r="T47" s="1108"/>
      <c r="U47" s="1108"/>
      <c r="V47" s="1108"/>
      <c r="W47" s="1108"/>
    </row>
    <row r="48" spans="10:23" ht="15" customHeight="1">
      <c r="J48" s="269"/>
      <c r="K48" s="10"/>
      <c r="L48" s="1108"/>
      <c r="M48" s="1103"/>
      <c r="N48" s="1108"/>
      <c r="O48" s="1108"/>
      <c r="P48" s="1103"/>
      <c r="Q48" s="1103"/>
      <c r="R48" s="1103"/>
      <c r="S48" s="1103"/>
      <c r="T48" s="1108"/>
      <c r="U48" s="1108"/>
      <c r="V48" s="1108"/>
      <c r="W48" s="1108"/>
    </row>
    <row r="49" spans="10:23" ht="15" customHeight="1">
      <c r="J49" s="269"/>
      <c r="K49" s="10"/>
      <c r="L49" s="1103"/>
      <c r="M49" s="1103"/>
      <c r="N49" s="1103"/>
      <c r="O49" s="1103"/>
      <c r="P49" s="1103"/>
      <c r="Q49" s="1103"/>
      <c r="R49" s="1103"/>
      <c r="S49" s="1103"/>
      <c r="T49" s="1103"/>
      <c r="U49" s="1103"/>
      <c r="V49" s="1103"/>
      <c r="W49" s="1103"/>
    </row>
    <row r="50" spans="1:23" ht="15" customHeight="1">
      <c r="A50" s="156" t="s">
        <v>860</v>
      </c>
      <c r="B50" s="156"/>
      <c r="C50" s="156"/>
      <c r="D50" s="156"/>
      <c r="E50" s="156"/>
      <c r="F50" s="156"/>
      <c r="G50" s="156"/>
      <c r="H50" s="156"/>
      <c r="J50" s="280"/>
      <c r="K50" s="10"/>
      <c r="L50" s="429"/>
      <c r="M50" s="429"/>
      <c r="N50" s="429"/>
      <c r="O50" s="429"/>
      <c r="P50" s="1109"/>
      <c r="Q50" s="1109"/>
      <c r="R50" s="429"/>
      <c r="S50" s="429"/>
      <c r="T50" s="453"/>
      <c r="U50" s="453"/>
      <c r="V50" s="453"/>
      <c r="W50" s="453"/>
    </row>
    <row r="51" spans="1:23" ht="15" customHeight="1" thickBot="1">
      <c r="A51" s="7"/>
      <c r="B51" s="7"/>
      <c r="C51" s="7"/>
      <c r="D51" s="7"/>
      <c r="E51" s="7"/>
      <c r="F51" s="7"/>
      <c r="G51" s="7"/>
      <c r="H51" s="7"/>
      <c r="J51" s="280"/>
      <c r="K51" s="10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</row>
    <row r="52" spans="1:23" ht="15" customHeight="1">
      <c r="A52" s="1084"/>
      <c r="B52" s="1084"/>
      <c r="C52" s="1067" t="s">
        <v>285</v>
      </c>
      <c r="D52" s="242" t="s">
        <v>834</v>
      </c>
      <c r="E52" s="242" t="s">
        <v>846</v>
      </c>
      <c r="F52" s="242" t="s">
        <v>861</v>
      </c>
      <c r="G52" s="585" t="s">
        <v>862</v>
      </c>
      <c r="H52" s="585" t="s">
        <v>789</v>
      </c>
      <c r="J52" s="15"/>
      <c r="K52" s="1105"/>
      <c r="L52" s="1105"/>
      <c r="M52"/>
      <c r="N52"/>
      <c r="O52"/>
      <c r="P52"/>
      <c r="Q52"/>
      <c r="R52"/>
      <c r="S52"/>
      <c r="T52"/>
      <c r="U52"/>
      <c r="V52"/>
      <c r="W52"/>
    </row>
    <row r="53" spans="1:23" ht="15" customHeight="1">
      <c r="A53" s="619" t="s">
        <v>797</v>
      </c>
      <c r="B53" s="619"/>
      <c r="C53" s="969"/>
      <c r="D53" s="316"/>
      <c r="E53" s="1069"/>
      <c r="F53" s="1069"/>
      <c r="G53" s="1070"/>
      <c r="H53" s="1070"/>
      <c r="J53" s="1105"/>
      <c r="K53" s="1105"/>
      <c r="L53" s="1105"/>
      <c r="M53"/>
      <c r="N53"/>
      <c r="O53"/>
      <c r="P53"/>
      <c r="Q53"/>
      <c r="R53"/>
      <c r="S53"/>
      <c r="T53"/>
      <c r="U53"/>
      <c r="V53"/>
      <c r="W53"/>
    </row>
    <row r="54" spans="1:23" ht="15" customHeight="1">
      <c r="A54" s="1073" t="s">
        <v>835</v>
      </c>
      <c r="B54" s="1073"/>
      <c r="C54" s="1074"/>
      <c r="D54" s="1075">
        <v>368695</v>
      </c>
      <c r="E54" s="1075">
        <v>366461</v>
      </c>
      <c r="F54" s="1075">
        <v>362509</v>
      </c>
      <c r="G54" s="1075">
        <v>363963</v>
      </c>
      <c r="H54" s="533">
        <v>366558</v>
      </c>
      <c r="J54" s="1105"/>
      <c r="K54" s="1105"/>
      <c r="L54" s="1105"/>
      <c r="M54"/>
      <c r="N54"/>
      <c r="O54"/>
      <c r="P54"/>
      <c r="Q54"/>
      <c r="R54"/>
      <c r="S54"/>
      <c r="T54"/>
      <c r="U54"/>
      <c r="V54"/>
      <c r="W54"/>
    </row>
    <row r="55" spans="1:23" ht="15" customHeight="1">
      <c r="A55" s="280"/>
      <c r="B55" s="218" t="s">
        <v>863</v>
      </c>
      <c r="C55" s="639"/>
      <c r="D55" s="252">
        <v>125602</v>
      </c>
      <c r="E55" s="252">
        <v>129119</v>
      </c>
      <c r="F55" s="252">
        <v>130990</v>
      </c>
      <c r="G55" s="252">
        <v>135062</v>
      </c>
      <c r="H55" s="533">
        <v>140009</v>
      </c>
      <c r="J55" s="1105"/>
      <c r="K55" s="1105"/>
      <c r="L55" s="1105"/>
      <c r="M55"/>
      <c r="N55"/>
      <c r="O55"/>
      <c r="P55"/>
      <c r="Q55"/>
      <c r="R55"/>
      <c r="S55"/>
      <c r="T55"/>
      <c r="U55"/>
      <c r="V55"/>
      <c r="W55"/>
    </row>
    <row r="56" spans="1:23" ht="15" customHeight="1">
      <c r="A56" s="1077" t="s">
        <v>836</v>
      </c>
      <c r="B56" s="1077"/>
      <c r="C56" s="1077"/>
      <c r="D56" s="598"/>
      <c r="E56" s="598"/>
      <c r="F56" s="598"/>
      <c r="G56" s="598"/>
      <c r="H56" s="598"/>
      <c r="J56" s="1105"/>
      <c r="K56" s="1105"/>
      <c r="L56" s="1105"/>
      <c r="M56"/>
      <c r="N56"/>
      <c r="O56"/>
      <c r="P56"/>
      <c r="Q56"/>
      <c r="R56"/>
      <c r="S56"/>
      <c r="T56"/>
      <c r="U56"/>
      <c r="V56"/>
      <c r="W56"/>
    </row>
    <row r="57" spans="10:23" ht="15" customHeight="1">
      <c r="J57" s="1105"/>
      <c r="K57" s="1105"/>
      <c r="L57" s="1105"/>
      <c r="M57"/>
      <c r="N57"/>
      <c r="O57"/>
      <c r="P57"/>
      <c r="Q57"/>
      <c r="R57"/>
      <c r="S57"/>
      <c r="T57"/>
      <c r="U57"/>
      <c r="V57"/>
      <c r="W57"/>
    </row>
    <row r="58" spans="10:23" ht="15" customHeight="1">
      <c r="J58" s="1105"/>
      <c r="K58" s="1105"/>
      <c r="L58" s="1105"/>
      <c r="M58"/>
      <c r="N58"/>
      <c r="O58"/>
      <c r="P58"/>
      <c r="Q58"/>
      <c r="R58"/>
      <c r="S58"/>
      <c r="T58"/>
      <c r="U58"/>
      <c r="V58"/>
      <c r="W58"/>
    </row>
    <row r="59" spans="10:23" ht="15" customHeight="1">
      <c r="J59" s="1105"/>
      <c r="K59" s="1105"/>
      <c r="L59" s="1105"/>
      <c r="M59"/>
      <c r="N59"/>
      <c r="O59"/>
      <c r="P59"/>
      <c r="Q59"/>
      <c r="R59"/>
      <c r="S59"/>
      <c r="T59"/>
      <c r="U59"/>
      <c r="V59"/>
      <c r="W59"/>
    </row>
    <row r="60" spans="10:23" ht="15" customHeight="1">
      <c r="J60" s="1105"/>
      <c r="K60" s="1105"/>
      <c r="L60" s="1105"/>
      <c r="M60"/>
      <c r="N60"/>
      <c r="O60"/>
      <c r="P60"/>
      <c r="Q60"/>
      <c r="R60"/>
      <c r="S60"/>
      <c r="T60"/>
      <c r="U60"/>
      <c r="V60"/>
      <c r="W60"/>
    </row>
    <row r="61" spans="1:23" ht="15" customHeight="1">
      <c r="A61" s="156" t="s">
        <v>864</v>
      </c>
      <c r="B61" s="156"/>
      <c r="C61" s="156"/>
      <c r="D61" s="156"/>
      <c r="E61" s="156"/>
      <c r="F61" s="156"/>
      <c r="G61" s="156"/>
      <c r="H61" s="156"/>
      <c r="J61" s="1105"/>
      <c r="K61" s="1105"/>
      <c r="L61" s="1105"/>
      <c r="M61"/>
      <c r="N61"/>
      <c r="O61"/>
      <c r="P61"/>
      <c r="Q61"/>
      <c r="R61"/>
      <c r="S61"/>
      <c r="T61"/>
      <c r="U61"/>
      <c r="V61"/>
      <c r="W61"/>
    </row>
    <row r="62" spans="10:23" ht="15" customHeight="1" thickBot="1">
      <c r="J62" s="1105"/>
      <c r="K62" s="1105"/>
      <c r="L62" s="1105"/>
      <c r="M62"/>
      <c r="N62"/>
      <c r="O62"/>
      <c r="P62"/>
      <c r="Q62"/>
      <c r="R62"/>
      <c r="S62"/>
      <c r="T62"/>
      <c r="U62"/>
      <c r="V62"/>
      <c r="W62"/>
    </row>
    <row r="63" spans="1:23" ht="15" customHeight="1">
      <c r="A63" s="1084"/>
      <c r="B63" s="1084"/>
      <c r="C63" s="1067" t="s">
        <v>285</v>
      </c>
      <c r="D63" s="242" t="s">
        <v>865</v>
      </c>
      <c r="E63" s="242" t="s">
        <v>846</v>
      </c>
      <c r="F63" s="242" t="s">
        <v>787</v>
      </c>
      <c r="G63" s="585" t="s">
        <v>788</v>
      </c>
      <c r="H63" s="586" t="s">
        <v>789</v>
      </c>
      <c r="J63" s="1105"/>
      <c r="K63" s="1105"/>
      <c r="L63" s="1105"/>
      <c r="M63"/>
      <c r="N63"/>
      <c r="O63"/>
      <c r="P63"/>
      <c r="Q63"/>
      <c r="R63"/>
      <c r="S63"/>
      <c r="T63"/>
      <c r="U63"/>
      <c r="V63"/>
      <c r="W63"/>
    </row>
    <row r="64" spans="1:23" ht="15" customHeight="1">
      <c r="A64" s="619" t="s">
        <v>866</v>
      </c>
      <c r="B64" s="619"/>
      <c r="C64" s="969"/>
      <c r="D64" s="316"/>
      <c r="E64" s="1069"/>
      <c r="F64" s="1069"/>
      <c r="G64" s="1070"/>
      <c r="H64" s="1110"/>
      <c r="J64" s="1105"/>
      <c r="K64" s="1105"/>
      <c r="L64" s="1105"/>
      <c r="M64"/>
      <c r="N64"/>
      <c r="O64"/>
      <c r="P64"/>
      <c r="Q64"/>
      <c r="R64"/>
      <c r="S64"/>
      <c r="T64"/>
      <c r="U64"/>
      <c r="V64"/>
      <c r="W64"/>
    </row>
    <row r="65" spans="1:23" ht="15" customHeight="1">
      <c r="A65" s="1111" t="s">
        <v>837</v>
      </c>
      <c r="B65" s="1112"/>
      <c r="C65" s="978"/>
      <c r="D65" s="1113">
        <f>SUM(D67:D70)</f>
        <v>3467</v>
      </c>
      <c r="E65" s="1113">
        <f>SUM(E67:E70)</f>
        <v>3469</v>
      </c>
      <c r="F65" s="1113">
        <f>SUM(F67:F70)</f>
        <v>3470</v>
      </c>
      <c r="G65" s="1113">
        <f>SUM(G67:G70)</f>
        <v>3468</v>
      </c>
      <c r="H65" s="1113">
        <f>SUM(H67:H70)</f>
        <v>3465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5" customHeight="1">
      <c r="A66" s="269"/>
      <c r="B66" s="269"/>
      <c r="C66" s="272"/>
      <c r="D66" s="568"/>
      <c r="E66" s="568"/>
      <c r="F66" s="568"/>
      <c r="G66" s="568"/>
      <c r="H66" s="280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5" customHeight="1">
      <c r="A67" s="218" t="s">
        <v>838</v>
      </c>
      <c r="B67" s="646"/>
      <c r="C67" s="512"/>
      <c r="D67" s="252">
        <v>1921</v>
      </c>
      <c r="E67" s="252">
        <v>1920</v>
      </c>
      <c r="F67" s="252">
        <v>1919</v>
      </c>
      <c r="G67" s="252">
        <v>1919</v>
      </c>
      <c r="H67" s="252">
        <v>1919</v>
      </c>
      <c r="K67" s="1105"/>
      <c r="L67" s="1105"/>
      <c r="M67" s="1105"/>
      <c r="N67" s="1105"/>
      <c r="O67" s="1105"/>
      <c r="P67" s="1105"/>
      <c r="Q67" s="1105"/>
      <c r="R67" s="1105"/>
      <c r="S67" s="1105"/>
      <c r="T67" s="1105"/>
      <c r="U67" s="1105"/>
      <c r="V67" s="1105"/>
      <c r="W67" s="1105"/>
    </row>
    <row r="68" spans="1:23" ht="15" customHeight="1">
      <c r="A68" s="218" t="s">
        <v>839</v>
      </c>
      <c r="B68" s="646"/>
      <c r="C68" s="512"/>
      <c r="D68" s="252">
        <v>1416</v>
      </c>
      <c r="E68" s="252">
        <v>1417</v>
      </c>
      <c r="F68" s="252">
        <v>1418</v>
      </c>
      <c r="G68" s="252">
        <v>1415</v>
      </c>
      <c r="H68" s="252">
        <v>1412</v>
      </c>
      <c r="K68" s="280"/>
      <c r="L68" s="280"/>
      <c r="M68" s="280"/>
      <c r="N68" s="280"/>
      <c r="O68" s="280"/>
      <c r="P68" s="280"/>
      <c r="Q68" s="15"/>
      <c r="R68" s="15"/>
      <c r="S68" s="15"/>
      <c r="T68" s="15"/>
      <c r="U68" s="280"/>
      <c r="V68" s="15"/>
      <c r="W68" s="280"/>
    </row>
    <row r="69" spans="1:23" ht="15" customHeight="1">
      <c r="A69" s="218" t="s">
        <v>840</v>
      </c>
      <c r="B69" s="218"/>
      <c r="C69" s="639"/>
      <c r="D69" s="252">
        <v>26</v>
      </c>
      <c r="E69" s="252">
        <v>26</v>
      </c>
      <c r="F69" s="252">
        <v>36</v>
      </c>
      <c r="G69" s="252">
        <v>36</v>
      </c>
      <c r="H69" s="252">
        <v>36</v>
      </c>
      <c r="K69" s="15"/>
      <c r="L69" s="15"/>
      <c r="M69" s="15"/>
      <c r="N69" s="15"/>
      <c r="O69" s="15"/>
      <c r="P69" s="15"/>
      <c r="Q69" s="280"/>
      <c r="R69" s="280"/>
      <c r="S69" s="280"/>
      <c r="T69" s="280"/>
      <c r="U69" s="280"/>
      <c r="V69" s="280"/>
      <c r="W69" s="280"/>
    </row>
    <row r="70" spans="1:23" ht="15" customHeight="1">
      <c r="A70" s="1114" t="s">
        <v>841</v>
      </c>
      <c r="B70" s="1114"/>
      <c r="C70" s="1115"/>
      <c r="D70" s="1116">
        <v>104</v>
      </c>
      <c r="E70" s="1116">
        <v>106</v>
      </c>
      <c r="F70" s="1116">
        <v>97</v>
      </c>
      <c r="G70" s="1116">
        <v>98</v>
      </c>
      <c r="H70" s="1116">
        <v>98</v>
      </c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</row>
    <row r="71" spans="1:3" ht="15" customHeight="1">
      <c r="A71" s="1117" t="s">
        <v>867</v>
      </c>
      <c r="B71" s="1117"/>
      <c r="C71" s="1117"/>
    </row>
    <row r="72" ht="14.25" customHeight="1"/>
    <row r="73" ht="14.25" customHeight="1"/>
    <row r="74" ht="14.25" customHeight="1"/>
  </sheetData>
  <mergeCells count="86">
    <mergeCell ref="J41:K41"/>
    <mergeCell ref="J21:K21"/>
    <mergeCell ref="J23:K23"/>
    <mergeCell ref="J24:K24"/>
    <mergeCell ref="J27:K27"/>
    <mergeCell ref="J30:K30"/>
    <mergeCell ref="J38:K38"/>
    <mergeCell ref="A2:H2"/>
    <mergeCell ref="J2:U2"/>
    <mergeCell ref="A3:H3"/>
    <mergeCell ref="D5:D6"/>
    <mergeCell ref="E5:E6"/>
    <mergeCell ref="F5:F6"/>
    <mergeCell ref="G5:G6"/>
    <mergeCell ref="H5:H6"/>
    <mergeCell ref="J5:K6"/>
    <mergeCell ref="L5:M5"/>
    <mergeCell ref="A7:C7"/>
    <mergeCell ref="J7:K7"/>
    <mergeCell ref="A8:C8"/>
    <mergeCell ref="J8:K8"/>
    <mergeCell ref="A9:C9"/>
    <mergeCell ref="J9:K9"/>
    <mergeCell ref="J10:K10"/>
    <mergeCell ref="J11:K11"/>
    <mergeCell ref="A15:H15"/>
    <mergeCell ref="J15:K15"/>
    <mergeCell ref="D17:D18"/>
    <mergeCell ref="E17:E18"/>
    <mergeCell ref="F17:F18"/>
    <mergeCell ref="G17:G18"/>
    <mergeCell ref="J16:K16"/>
    <mergeCell ref="A19:C19"/>
    <mergeCell ref="J19:K19"/>
    <mergeCell ref="A20:C20"/>
    <mergeCell ref="H17:H18"/>
    <mergeCell ref="J17:K17"/>
    <mergeCell ref="J18:K18"/>
    <mergeCell ref="A26:C26"/>
    <mergeCell ref="A21:C21"/>
    <mergeCell ref="A22:C22"/>
    <mergeCell ref="A23:C23"/>
    <mergeCell ref="A24:C24"/>
    <mergeCell ref="A25:C25"/>
    <mergeCell ref="A31:C31"/>
    <mergeCell ref="A32:C32"/>
    <mergeCell ref="A33:C33"/>
    <mergeCell ref="A27:C27"/>
    <mergeCell ref="A28:C28"/>
    <mergeCell ref="A29:C29"/>
    <mergeCell ref="A30:C30"/>
    <mergeCell ref="A34:C34"/>
    <mergeCell ref="A40:H40"/>
    <mergeCell ref="A42:B43"/>
    <mergeCell ref="C42:F42"/>
    <mergeCell ref="G42:H42"/>
    <mergeCell ref="F63:F64"/>
    <mergeCell ref="G63:G64"/>
    <mergeCell ref="A44:B44"/>
    <mergeCell ref="A50:H50"/>
    <mergeCell ref="D52:D53"/>
    <mergeCell ref="E52:E53"/>
    <mergeCell ref="F52:F53"/>
    <mergeCell ref="G52:G53"/>
    <mergeCell ref="H52:H53"/>
    <mergeCell ref="A70:C70"/>
    <mergeCell ref="A65:C65"/>
    <mergeCell ref="A67:C67"/>
    <mergeCell ref="A68:C68"/>
    <mergeCell ref="V5:W5"/>
    <mergeCell ref="R5:S5"/>
    <mergeCell ref="T5:U5"/>
    <mergeCell ref="A69:C69"/>
    <mergeCell ref="H63:H64"/>
    <mergeCell ref="A54:C54"/>
    <mergeCell ref="B55:C55"/>
    <mergeCell ref="A61:H61"/>
    <mergeCell ref="D63:D64"/>
    <mergeCell ref="E63:E64"/>
    <mergeCell ref="N5:O5"/>
    <mergeCell ref="P5:Q5"/>
    <mergeCell ref="J22:K22"/>
    <mergeCell ref="J34:K34"/>
    <mergeCell ref="J20:K20"/>
    <mergeCell ref="J13:K13"/>
    <mergeCell ref="J14:K14"/>
  </mergeCells>
  <printOptions/>
  <pageMargins left="0.59" right="0.1968503937007874" top="0.984251968503937" bottom="0.45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25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3" customWidth="1"/>
    <col min="2" max="2" width="13.09765625" style="3" customWidth="1"/>
    <col min="3" max="4" width="9.3984375" style="3" customWidth="1"/>
    <col min="5" max="5" width="10.09765625" style="3" customWidth="1"/>
    <col min="6" max="23" width="9.3984375" style="3" customWidth="1"/>
    <col min="24" max="24" width="9.09765625" style="3" customWidth="1"/>
    <col min="25" max="25" width="17.09765625" style="3" customWidth="1"/>
    <col min="26" max="16384" width="10.59765625" style="3" customWidth="1"/>
  </cols>
  <sheetData>
    <row r="1" spans="1:25" s="152" customFormat="1" ht="19.5" customHeight="1">
      <c r="A1" s="1" t="s">
        <v>896</v>
      </c>
      <c r="Y1" s="2" t="s">
        <v>897</v>
      </c>
    </row>
    <row r="2" spans="1:25" ht="19.5" customHeight="1">
      <c r="A2" s="156" t="s">
        <v>868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ht="18" customHeight="1" thickBot="1">
      <c r="A3" s="15"/>
    </row>
    <row r="4" spans="1:25" ht="14.25" customHeight="1">
      <c r="A4" s="237" t="s">
        <v>869</v>
      </c>
      <c r="B4" s="302"/>
      <c r="C4" s="239" t="s">
        <v>870</v>
      </c>
      <c r="D4" s="243"/>
      <c r="E4" s="243"/>
      <c r="F4" s="243"/>
      <c r="G4" s="243"/>
      <c r="H4" s="243"/>
      <c r="I4" s="244"/>
      <c r="J4" s="239" t="s">
        <v>871</v>
      </c>
      <c r="K4" s="244"/>
      <c r="L4" s="239" t="s">
        <v>872</v>
      </c>
      <c r="M4" s="244"/>
      <c r="N4" s="239" t="s">
        <v>873</v>
      </c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</row>
    <row r="5" spans="1:25" ht="14.25" customHeight="1">
      <c r="A5" s="312"/>
      <c r="B5" s="439"/>
      <c r="D5" s="15"/>
      <c r="E5" s="235"/>
      <c r="F5" s="1118" t="s">
        <v>874</v>
      </c>
      <c r="G5" s="320"/>
      <c r="H5" s="320"/>
      <c r="I5" s="320"/>
      <c r="J5" s="947" t="s">
        <v>875</v>
      </c>
      <c r="K5" s="537" t="s">
        <v>876</v>
      </c>
      <c r="L5" s="947" t="s">
        <v>875</v>
      </c>
      <c r="M5" s="537" t="s">
        <v>877</v>
      </c>
      <c r="N5" s="1118" t="s">
        <v>878</v>
      </c>
      <c r="O5" s="251"/>
      <c r="P5" s="1118" t="s">
        <v>879</v>
      </c>
      <c r="Q5" s="251"/>
      <c r="R5" s="1118" t="s">
        <v>880</v>
      </c>
      <c r="S5" s="251"/>
      <c r="T5" s="1118" t="s">
        <v>881</v>
      </c>
      <c r="U5" s="251"/>
      <c r="V5" s="1118" t="s">
        <v>882</v>
      </c>
      <c r="W5" s="251"/>
      <c r="X5" s="1119" t="s">
        <v>898</v>
      </c>
      <c r="Y5" s="1120" t="s">
        <v>899</v>
      </c>
    </row>
    <row r="6" spans="1:25" ht="14.25" customHeight="1">
      <c r="A6" s="312"/>
      <c r="B6" s="439"/>
      <c r="C6" s="15" t="s">
        <v>883</v>
      </c>
      <c r="D6" s="537" t="s">
        <v>884</v>
      </c>
      <c r="E6" s="1121" t="s">
        <v>885</v>
      </c>
      <c r="F6" s="328"/>
      <c r="G6" s="329"/>
      <c r="H6" s="329"/>
      <c r="I6" s="329"/>
      <c r="J6" s="967"/>
      <c r="K6" s="945"/>
      <c r="L6" s="967"/>
      <c r="M6" s="945"/>
      <c r="N6" s="328"/>
      <c r="O6" s="330"/>
      <c r="P6" s="328"/>
      <c r="Q6" s="330"/>
      <c r="R6" s="328"/>
      <c r="S6" s="330"/>
      <c r="T6" s="328"/>
      <c r="U6" s="330"/>
      <c r="V6" s="328"/>
      <c r="W6" s="330"/>
      <c r="X6" s="1122"/>
      <c r="Y6" s="1123"/>
    </row>
    <row r="7" spans="1:25" ht="14.25" customHeight="1">
      <c r="A7" s="313"/>
      <c r="B7" s="314"/>
      <c r="C7" s="969"/>
      <c r="D7" s="316"/>
      <c r="E7" s="333"/>
      <c r="F7" s="1124" t="s">
        <v>886</v>
      </c>
      <c r="G7" s="1124" t="s">
        <v>887</v>
      </c>
      <c r="H7" s="1124" t="s">
        <v>888</v>
      </c>
      <c r="I7" s="573" t="s">
        <v>321</v>
      </c>
      <c r="J7" s="950"/>
      <c r="K7" s="316"/>
      <c r="L7" s="950"/>
      <c r="M7" s="316"/>
      <c r="N7" s="1125" t="s">
        <v>889</v>
      </c>
      <c r="O7" s="572" t="s">
        <v>877</v>
      </c>
      <c r="P7" s="1125" t="s">
        <v>889</v>
      </c>
      <c r="Q7" s="572" t="s">
        <v>877</v>
      </c>
      <c r="R7" s="1125" t="s">
        <v>889</v>
      </c>
      <c r="S7" s="572" t="s">
        <v>877</v>
      </c>
      <c r="T7" s="1125" t="s">
        <v>889</v>
      </c>
      <c r="U7" s="572" t="s">
        <v>877</v>
      </c>
      <c r="V7" s="1125" t="s">
        <v>889</v>
      </c>
      <c r="W7" s="572" t="s">
        <v>877</v>
      </c>
      <c r="X7" s="1124" t="s">
        <v>889</v>
      </c>
      <c r="Y7" s="1126" t="s">
        <v>877</v>
      </c>
    </row>
    <row r="8" spans="1:25" ht="14.25" customHeight="1">
      <c r="A8" s="250" t="s">
        <v>890</v>
      </c>
      <c r="B8" s="251"/>
      <c r="C8" s="454">
        <v>357</v>
      </c>
      <c r="D8" s="253">
        <v>31</v>
      </c>
      <c r="E8" s="1127">
        <v>326</v>
      </c>
      <c r="F8" s="253">
        <v>296</v>
      </c>
      <c r="G8" s="253">
        <v>12</v>
      </c>
      <c r="H8" s="253">
        <v>168</v>
      </c>
      <c r="I8" s="1127">
        <v>116</v>
      </c>
      <c r="J8" s="253">
        <v>80</v>
      </c>
      <c r="K8" s="1127">
        <v>1568</v>
      </c>
      <c r="L8" s="253">
        <v>597</v>
      </c>
      <c r="M8" s="1127">
        <v>65368</v>
      </c>
      <c r="N8" s="253">
        <v>2434</v>
      </c>
      <c r="O8" s="1127">
        <v>82084</v>
      </c>
      <c r="P8" s="253">
        <v>372</v>
      </c>
      <c r="Q8" s="1127">
        <v>10480</v>
      </c>
      <c r="R8" s="253">
        <v>35</v>
      </c>
      <c r="S8" s="1127">
        <v>1200</v>
      </c>
      <c r="T8" s="253">
        <v>15</v>
      </c>
      <c r="U8" s="1127">
        <v>375</v>
      </c>
      <c r="V8" s="253">
        <v>3</v>
      </c>
      <c r="W8" s="1127">
        <v>48</v>
      </c>
      <c r="X8" s="253">
        <v>362</v>
      </c>
      <c r="Y8" s="253">
        <v>89687</v>
      </c>
    </row>
    <row r="9" spans="1:25" ht="14.25" customHeight="1">
      <c r="A9" s="254" t="s">
        <v>190</v>
      </c>
      <c r="B9" s="608"/>
      <c r="C9" s="454">
        <v>325</v>
      </c>
      <c r="D9" s="253">
        <v>27</v>
      </c>
      <c r="E9" s="253">
        <v>298</v>
      </c>
      <c r="F9" s="253">
        <v>366</v>
      </c>
      <c r="G9" s="253">
        <v>38</v>
      </c>
      <c r="H9" s="253">
        <v>213</v>
      </c>
      <c r="I9" s="253">
        <v>115</v>
      </c>
      <c r="J9" s="253">
        <v>66</v>
      </c>
      <c r="K9" s="253">
        <v>1180</v>
      </c>
      <c r="L9" s="253">
        <v>560</v>
      </c>
      <c r="M9" s="253">
        <v>57280</v>
      </c>
      <c r="N9" s="253">
        <v>2273</v>
      </c>
      <c r="O9" s="253">
        <v>77608</v>
      </c>
      <c r="P9" s="253">
        <v>402</v>
      </c>
      <c r="Q9" s="253">
        <v>12009</v>
      </c>
      <c r="R9" s="253">
        <v>32</v>
      </c>
      <c r="S9" s="253">
        <v>1079</v>
      </c>
      <c r="T9" s="253">
        <v>12</v>
      </c>
      <c r="U9" s="253">
        <v>243</v>
      </c>
      <c r="V9" s="253">
        <v>3</v>
      </c>
      <c r="W9" s="253">
        <v>56</v>
      </c>
      <c r="X9" s="253">
        <v>341</v>
      </c>
      <c r="Y9" s="253">
        <v>87732</v>
      </c>
    </row>
    <row r="10" spans="1:25" ht="14.25" customHeight="1">
      <c r="A10" s="254" t="s">
        <v>31</v>
      </c>
      <c r="B10" s="608"/>
      <c r="C10" s="454">
        <v>320</v>
      </c>
      <c r="D10" s="253">
        <v>14</v>
      </c>
      <c r="E10" s="253">
        <v>306</v>
      </c>
      <c r="F10" s="253">
        <v>381</v>
      </c>
      <c r="G10" s="253">
        <v>33</v>
      </c>
      <c r="H10" s="253">
        <v>231</v>
      </c>
      <c r="I10" s="253">
        <v>117</v>
      </c>
      <c r="J10" s="253">
        <v>73</v>
      </c>
      <c r="K10" s="253">
        <v>1063</v>
      </c>
      <c r="L10" s="253">
        <v>513</v>
      </c>
      <c r="M10" s="253">
        <v>55444</v>
      </c>
      <c r="N10" s="253">
        <v>1122</v>
      </c>
      <c r="O10" s="253">
        <v>77929</v>
      </c>
      <c r="P10" s="253">
        <v>420</v>
      </c>
      <c r="Q10" s="253">
        <v>11742</v>
      </c>
      <c r="R10" s="253">
        <v>32</v>
      </c>
      <c r="S10" s="253">
        <v>997</v>
      </c>
      <c r="T10" s="253">
        <v>11</v>
      </c>
      <c r="U10" s="253">
        <v>232</v>
      </c>
      <c r="V10" s="253">
        <v>2</v>
      </c>
      <c r="W10" s="253">
        <v>39</v>
      </c>
      <c r="X10" s="253">
        <v>340</v>
      </c>
      <c r="Y10" s="253">
        <v>87061</v>
      </c>
    </row>
    <row r="11" spans="1:25" ht="14.25" customHeight="1">
      <c r="A11" s="254" t="s">
        <v>32</v>
      </c>
      <c r="B11" s="608"/>
      <c r="C11" s="253">
        <v>320</v>
      </c>
      <c r="D11" s="253">
        <v>14</v>
      </c>
      <c r="E11" s="253">
        <v>306</v>
      </c>
      <c r="F11" s="253">
        <v>385</v>
      </c>
      <c r="G11" s="253">
        <v>34</v>
      </c>
      <c r="H11" s="253">
        <v>227</v>
      </c>
      <c r="I11" s="253">
        <v>124</v>
      </c>
      <c r="J11" s="253">
        <v>64</v>
      </c>
      <c r="K11" s="253">
        <v>1217</v>
      </c>
      <c r="L11" s="253">
        <v>491</v>
      </c>
      <c r="M11" s="253">
        <v>49601</v>
      </c>
      <c r="N11" s="253">
        <v>1136</v>
      </c>
      <c r="O11" s="253">
        <v>77878</v>
      </c>
      <c r="P11" s="253">
        <v>424</v>
      </c>
      <c r="Q11" s="253">
        <v>12024</v>
      </c>
      <c r="R11" s="253">
        <v>31</v>
      </c>
      <c r="S11" s="253">
        <v>919</v>
      </c>
      <c r="T11" s="253">
        <v>11</v>
      </c>
      <c r="U11" s="253">
        <v>209</v>
      </c>
      <c r="V11" s="253">
        <v>2</v>
      </c>
      <c r="W11" s="253">
        <v>39</v>
      </c>
      <c r="X11" s="253">
        <v>332</v>
      </c>
      <c r="Y11" s="253">
        <v>86481</v>
      </c>
    </row>
    <row r="12" spans="1:25" s="143" customFormat="1" ht="14.25" customHeight="1">
      <c r="A12" s="216" t="s">
        <v>46</v>
      </c>
      <c r="B12" s="1128"/>
      <c r="C12" s="1082">
        <v>322</v>
      </c>
      <c r="D12" s="51">
        <v>14</v>
      </c>
      <c r="E12" s="51">
        <v>308</v>
      </c>
      <c r="F12" s="51">
        <v>385</v>
      </c>
      <c r="G12" s="51">
        <v>34</v>
      </c>
      <c r="H12" s="51">
        <v>231</v>
      </c>
      <c r="I12" s="51">
        <v>120</v>
      </c>
      <c r="J12" s="51">
        <v>62</v>
      </c>
      <c r="K12" s="51">
        <v>1049</v>
      </c>
      <c r="L12" s="51">
        <v>436</v>
      </c>
      <c r="M12" s="51">
        <v>46141</v>
      </c>
      <c r="N12" s="51">
        <v>1118</v>
      </c>
      <c r="O12" s="51">
        <v>76937</v>
      </c>
      <c r="P12" s="51">
        <v>423</v>
      </c>
      <c r="Q12" s="51">
        <v>12041</v>
      </c>
      <c r="R12" s="51">
        <v>31</v>
      </c>
      <c r="S12" s="51">
        <v>948</v>
      </c>
      <c r="T12" s="51">
        <v>8</v>
      </c>
      <c r="U12" s="51">
        <v>190</v>
      </c>
      <c r="V12" s="51">
        <v>1</v>
      </c>
      <c r="W12" s="51">
        <v>29</v>
      </c>
      <c r="X12" s="51">
        <v>324</v>
      </c>
      <c r="Y12" s="51">
        <v>86576</v>
      </c>
    </row>
    <row r="13" spans="1:92" ht="14.25" customHeight="1">
      <c r="A13" s="267"/>
      <c r="B13" s="267"/>
      <c r="C13" s="1089"/>
      <c r="D13" s="253"/>
      <c r="E13" s="253"/>
      <c r="F13" s="253"/>
      <c r="G13" s="253"/>
      <c r="H13" s="253"/>
      <c r="I13" s="253"/>
      <c r="J13" s="1088"/>
      <c r="K13" s="1088"/>
      <c r="L13" s="1088"/>
      <c r="M13" s="1088"/>
      <c r="N13" s="1088"/>
      <c r="O13" s="1088"/>
      <c r="P13" s="1088"/>
      <c r="Q13" s="1088"/>
      <c r="R13" s="1088"/>
      <c r="S13" s="1088"/>
      <c r="T13" s="1088"/>
      <c r="U13" s="1088"/>
      <c r="V13" s="1088"/>
      <c r="W13" s="1088"/>
      <c r="X13" s="1088"/>
      <c r="Y13" s="1088"/>
      <c r="Z13" s="280"/>
      <c r="AA13" s="280"/>
      <c r="AB13" s="280"/>
      <c r="AC13" s="280"/>
      <c r="AD13" s="280"/>
      <c r="AE13" s="280"/>
      <c r="AF13" s="280"/>
      <c r="CM13" s="280"/>
      <c r="CN13" s="280"/>
    </row>
    <row r="14" spans="1:98" s="143" customFormat="1" ht="14.25" customHeight="1">
      <c r="A14" s="154" t="s">
        <v>138</v>
      </c>
      <c r="B14" s="347"/>
      <c r="C14" s="1082">
        <v>62</v>
      </c>
      <c r="D14" s="51">
        <v>2</v>
      </c>
      <c r="E14" s="51">
        <v>60</v>
      </c>
      <c r="F14" s="51">
        <v>126</v>
      </c>
      <c r="G14" s="51">
        <v>1</v>
      </c>
      <c r="H14" s="51">
        <v>60</v>
      </c>
      <c r="I14" s="51">
        <v>65</v>
      </c>
      <c r="J14" s="1083">
        <v>10</v>
      </c>
      <c r="K14" s="1083">
        <v>350</v>
      </c>
      <c r="L14" s="1083">
        <v>49</v>
      </c>
      <c r="M14" s="1083">
        <v>16965</v>
      </c>
      <c r="N14" s="1129">
        <v>64</v>
      </c>
      <c r="O14" s="79">
        <v>35134</v>
      </c>
      <c r="P14" s="79">
        <v>80</v>
      </c>
      <c r="Q14" s="79">
        <v>2541</v>
      </c>
      <c r="R14" s="79">
        <v>14</v>
      </c>
      <c r="S14" s="79">
        <v>541</v>
      </c>
      <c r="T14" s="79">
        <v>5</v>
      </c>
      <c r="U14" s="79">
        <v>78</v>
      </c>
      <c r="V14" s="79" t="s">
        <v>891</v>
      </c>
      <c r="W14" s="79" t="s">
        <v>891</v>
      </c>
      <c r="X14" s="51">
        <v>80</v>
      </c>
      <c r="Y14" s="51">
        <v>31697</v>
      </c>
      <c r="Z14" s="554"/>
      <c r="CL14" s="554"/>
      <c r="CM14" s="554"/>
      <c r="CN14" s="554"/>
      <c r="CS14" s="554"/>
      <c r="CT14" s="554"/>
    </row>
    <row r="15" spans="1:98" s="143" customFormat="1" ht="14.25" customHeight="1">
      <c r="A15" s="154" t="s">
        <v>116</v>
      </c>
      <c r="B15" s="154"/>
      <c r="C15" s="1082">
        <v>22</v>
      </c>
      <c r="D15" s="51" t="s">
        <v>891</v>
      </c>
      <c r="E15" s="51">
        <v>22</v>
      </c>
      <c r="F15" s="51">
        <v>34</v>
      </c>
      <c r="G15" s="51" t="s">
        <v>891</v>
      </c>
      <c r="H15" s="51">
        <v>22</v>
      </c>
      <c r="I15" s="51">
        <v>12</v>
      </c>
      <c r="J15" s="1083">
        <v>1</v>
      </c>
      <c r="K15" s="1083">
        <v>30</v>
      </c>
      <c r="L15" s="1083">
        <v>21</v>
      </c>
      <c r="M15" s="1083">
        <v>2603</v>
      </c>
      <c r="N15" s="1129">
        <v>135</v>
      </c>
      <c r="O15" s="1083">
        <v>3061</v>
      </c>
      <c r="P15" s="1083">
        <v>11</v>
      </c>
      <c r="Q15" s="1083">
        <v>185</v>
      </c>
      <c r="R15" s="1083">
        <v>1</v>
      </c>
      <c r="S15" s="1083">
        <v>2</v>
      </c>
      <c r="T15" s="1083" t="s">
        <v>891</v>
      </c>
      <c r="U15" s="1083" t="s">
        <v>891</v>
      </c>
      <c r="V15" s="1083" t="s">
        <v>891</v>
      </c>
      <c r="W15" s="1083" t="s">
        <v>891</v>
      </c>
      <c r="X15" s="51">
        <v>22</v>
      </c>
      <c r="Y15" s="51">
        <v>4285</v>
      </c>
      <c r="CM15" s="554"/>
      <c r="CT15" s="554"/>
    </row>
    <row r="16" spans="1:91" s="143" customFormat="1" ht="14.25" customHeight="1">
      <c r="A16" s="154" t="s">
        <v>139</v>
      </c>
      <c r="B16" s="154"/>
      <c r="C16" s="1082">
        <v>36</v>
      </c>
      <c r="D16" s="51">
        <v>1</v>
      </c>
      <c r="E16" s="51">
        <v>35</v>
      </c>
      <c r="F16" s="51">
        <v>69</v>
      </c>
      <c r="G16" s="51">
        <v>33</v>
      </c>
      <c r="H16" s="51">
        <v>35</v>
      </c>
      <c r="I16" s="1130">
        <v>1</v>
      </c>
      <c r="J16" s="1083" t="s">
        <v>891</v>
      </c>
      <c r="K16" s="1083" t="s">
        <v>891</v>
      </c>
      <c r="L16" s="1083">
        <v>103</v>
      </c>
      <c r="M16" s="1129">
        <v>4482</v>
      </c>
      <c r="N16" s="1129">
        <v>206</v>
      </c>
      <c r="O16" s="79">
        <v>8140</v>
      </c>
      <c r="P16" s="79">
        <v>21</v>
      </c>
      <c r="Q16" s="79">
        <v>732</v>
      </c>
      <c r="R16" s="79">
        <v>2</v>
      </c>
      <c r="S16" s="79">
        <v>104</v>
      </c>
      <c r="T16" s="1083" t="s">
        <v>891</v>
      </c>
      <c r="U16" s="1083" t="s">
        <v>891</v>
      </c>
      <c r="V16" s="1083" t="s">
        <v>891</v>
      </c>
      <c r="W16" s="1083" t="s">
        <v>891</v>
      </c>
      <c r="X16" s="51">
        <v>35</v>
      </c>
      <c r="Y16" s="51">
        <v>8924</v>
      </c>
      <c r="CM16" s="554"/>
    </row>
    <row r="17" spans="1:25" s="143" customFormat="1" ht="14.25" customHeight="1">
      <c r="A17" s="154" t="s">
        <v>140</v>
      </c>
      <c r="B17" s="154"/>
      <c r="C17" s="1082">
        <v>19</v>
      </c>
      <c r="D17" s="51">
        <v>1</v>
      </c>
      <c r="E17" s="51">
        <v>18</v>
      </c>
      <c r="F17" s="51">
        <v>16</v>
      </c>
      <c r="G17" s="51" t="s">
        <v>891</v>
      </c>
      <c r="H17" s="51">
        <v>16</v>
      </c>
      <c r="I17" s="51" t="s">
        <v>891</v>
      </c>
      <c r="J17" s="1083" t="s">
        <v>891</v>
      </c>
      <c r="K17" s="1083" t="s">
        <v>891</v>
      </c>
      <c r="L17" s="1083">
        <v>13</v>
      </c>
      <c r="M17" s="1083">
        <v>1961</v>
      </c>
      <c r="N17" s="1129">
        <v>34</v>
      </c>
      <c r="O17" s="79">
        <v>817</v>
      </c>
      <c r="P17" s="79">
        <v>13</v>
      </c>
      <c r="Q17" s="79">
        <v>222</v>
      </c>
      <c r="R17" s="79">
        <v>1</v>
      </c>
      <c r="S17" s="79">
        <v>13</v>
      </c>
      <c r="T17" s="1083" t="s">
        <v>891</v>
      </c>
      <c r="U17" s="1083" t="s">
        <v>891</v>
      </c>
      <c r="V17" s="1083" t="s">
        <v>891</v>
      </c>
      <c r="W17" s="1083" t="s">
        <v>891</v>
      </c>
      <c r="X17" s="51">
        <v>17</v>
      </c>
      <c r="Y17" s="51">
        <v>1981</v>
      </c>
    </row>
    <row r="18" spans="1:25" s="143" customFormat="1" ht="14.25" customHeight="1">
      <c r="A18" s="154" t="s">
        <v>141</v>
      </c>
      <c r="B18" s="154"/>
      <c r="C18" s="1082">
        <v>10</v>
      </c>
      <c r="D18" s="51" t="s">
        <v>891</v>
      </c>
      <c r="E18" s="51">
        <v>10</v>
      </c>
      <c r="F18" s="51">
        <v>10</v>
      </c>
      <c r="G18" s="51" t="s">
        <v>891</v>
      </c>
      <c r="H18" s="51">
        <v>10</v>
      </c>
      <c r="I18" s="51" t="s">
        <v>891</v>
      </c>
      <c r="J18" s="1083">
        <v>6</v>
      </c>
      <c r="K18" s="1129">
        <v>110</v>
      </c>
      <c r="L18" s="1083">
        <v>21</v>
      </c>
      <c r="M18" s="79">
        <v>2500</v>
      </c>
      <c r="N18" s="1129">
        <v>10</v>
      </c>
      <c r="O18" s="1083">
        <v>1168</v>
      </c>
      <c r="P18" s="1083">
        <v>11</v>
      </c>
      <c r="Q18" s="1083">
        <v>184</v>
      </c>
      <c r="R18" s="1083">
        <v>1</v>
      </c>
      <c r="S18" s="1083">
        <v>13</v>
      </c>
      <c r="T18" s="1083" t="s">
        <v>891</v>
      </c>
      <c r="U18" s="1083" t="s">
        <v>891</v>
      </c>
      <c r="V18" s="1083" t="s">
        <v>891</v>
      </c>
      <c r="W18" s="1083" t="s">
        <v>891</v>
      </c>
      <c r="X18" s="51">
        <v>13</v>
      </c>
      <c r="Y18" s="51">
        <v>1056</v>
      </c>
    </row>
    <row r="19" spans="1:25" s="143" customFormat="1" ht="14.25" customHeight="1">
      <c r="A19" s="154" t="s">
        <v>142</v>
      </c>
      <c r="B19" s="154"/>
      <c r="C19" s="1082">
        <v>18</v>
      </c>
      <c r="D19" s="51">
        <v>1</v>
      </c>
      <c r="E19" s="51">
        <v>17</v>
      </c>
      <c r="F19" s="51" t="s">
        <v>79</v>
      </c>
      <c r="G19" s="51" t="s">
        <v>891</v>
      </c>
      <c r="H19" s="51" t="s">
        <v>891</v>
      </c>
      <c r="I19" s="51" t="s">
        <v>891</v>
      </c>
      <c r="J19" s="1083">
        <v>2</v>
      </c>
      <c r="K19" s="1083">
        <v>100</v>
      </c>
      <c r="L19" s="1083">
        <v>17</v>
      </c>
      <c r="M19" s="1083">
        <v>2200</v>
      </c>
      <c r="N19" s="1129">
        <v>110</v>
      </c>
      <c r="O19" s="1083">
        <v>2930</v>
      </c>
      <c r="P19" s="1083">
        <v>12</v>
      </c>
      <c r="Q19" s="1083">
        <v>299</v>
      </c>
      <c r="R19" s="1083">
        <v>1</v>
      </c>
      <c r="S19" s="1083">
        <v>51</v>
      </c>
      <c r="T19" s="1083">
        <v>1</v>
      </c>
      <c r="U19" s="1083">
        <v>41</v>
      </c>
      <c r="V19" s="1083" t="s">
        <v>891</v>
      </c>
      <c r="W19" s="1083" t="s">
        <v>891</v>
      </c>
      <c r="X19" s="51">
        <v>27</v>
      </c>
      <c r="Y19" s="51">
        <v>5305</v>
      </c>
    </row>
    <row r="20" spans="1:25" s="143" customFormat="1" ht="14.25" customHeight="1">
      <c r="A20" s="154" t="s">
        <v>143</v>
      </c>
      <c r="B20" s="154"/>
      <c r="C20" s="1082">
        <v>11</v>
      </c>
      <c r="D20" s="51" t="s">
        <v>891</v>
      </c>
      <c r="E20" s="51">
        <v>11</v>
      </c>
      <c r="F20" s="51">
        <v>3</v>
      </c>
      <c r="G20" s="51" t="s">
        <v>891</v>
      </c>
      <c r="H20" s="51">
        <v>3</v>
      </c>
      <c r="I20" s="51" t="s">
        <v>891</v>
      </c>
      <c r="J20" s="1083">
        <v>2</v>
      </c>
      <c r="K20" s="1083">
        <v>39</v>
      </c>
      <c r="L20" s="1083">
        <v>8</v>
      </c>
      <c r="M20" s="1083">
        <v>972</v>
      </c>
      <c r="N20" s="1129">
        <v>64</v>
      </c>
      <c r="O20" s="79">
        <v>1261</v>
      </c>
      <c r="P20" s="79">
        <v>18</v>
      </c>
      <c r="Q20" s="79">
        <v>492</v>
      </c>
      <c r="R20" s="79">
        <v>1</v>
      </c>
      <c r="S20" s="79">
        <v>14</v>
      </c>
      <c r="T20" s="1083" t="s">
        <v>891</v>
      </c>
      <c r="U20" s="1083" t="s">
        <v>891</v>
      </c>
      <c r="V20" s="1083" t="s">
        <v>891</v>
      </c>
      <c r="W20" s="1083" t="s">
        <v>891</v>
      </c>
      <c r="X20" s="51">
        <v>8</v>
      </c>
      <c r="Y20" s="51">
        <v>1667</v>
      </c>
    </row>
    <row r="21" spans="1:25" s="143" customFormat="1" ht="14.25" customHeight="1">
      <c r="A21" s="154" t="s">
        <v>805</v>
      </c>
      <c r="B21" s="1085"/>
      <c r="C21" s="1082">
        <v>21</v>
      </c>
      <c r="D21" s="51" t="s">
        <v>891</v>
      </c>
      <c r="E21" s="51">
        <v>21</v>
      </c>
      <c r="F21" s="51">
        <v>10</v>
      </c>
      <c r="G21" s="51" t="s">
        <v>891</v>
      </c>
      <c r="H21" s="51">
        <v>1</v>
      </c>
      <c r="I21" s="51">
        <v>9</v>
      </c>
      <c r="J21" s="1083" t="s">
        <v>891</v>
      </c>
      <c r="K21" s="1083" t="s">
        <v>891</v>
      </c>
      <c r="L21" s="1083">
        <v>48</v>
      </c>
      <c r="M21" s="1083">
        <v>834</v>
      </c>
      <c r="N21" s="1129">
        <v>58</v>
      </c>
      <c r="O21" s="1083">
        <v>2262</v>
      </c>
      <c r="P21" s="1083">
        <v>40</v>
      </c>
      <c r="Q21" s="1083">
        <v>977</v>
      </c>
      <c r="R21" s="1083">
        <v>1</v>
      </c>
      <c r="S21" s="1083">
        <v>17</v>
      </c>
      <c r="T21" s="1083" t="s">
        <v>891</v>
      </c>
      <c r="U21" s="1083" t="s">
        <v>891</v>
      </c>
      <c r="V21" s="1083" t="s">
        <v>891</v>
      </c>
      <c r="W21" s="1083" t="s">
        <v>891</v>
      </c>
      <c r="X21" s="51">
        <v>9</v>
      </c>
      <c r="Y21" s="51">
        <v>2889</v>
      </c>
    </row>
    <row r="22" spans="1:32" s="143" customFormat="1" ht="14.25" customHeight="1">
      <c r="A22" s="1086" t="s">
        <v>168</v>
      </c>
      <c r="B22" s="1085"/>
      <c r="C22" s="1082">
        <v>28</v>
      </c>
      <c r="D22" s="51" t="s">
        <v>891</v>
      </c>
      <c r="E22" s="51">
        <v>28</v>
      </c>
      <c r="F22" s="51">
        <v>58</v>
      </c>
      <c r="G22" s="51" t="s">
        <v>891</v>
      </c>
      <c r="H22" s="51">
        <v>28</v>
      </c>
      <c r="I22" s="51">
        <v>30</v>
      </c>
      <c r="J22" s="1083">
        <v>1</v>
      </c>
      <c r="K22" s="1083">
        <v>40</v>
      </c>
      <c r="L22" s="1083">
        <v>11</v>
      </c>
      <c r="M22" s="1083">
        <v>1289</v>
      </c>
      <c r="N22" s="1129">
        <v>7</v>
      </c>
      <c r="O22" s="79">
        <v>7187</v>
      </c>
      <c r="P22" s="79">
        <v>82</v>
      </c>
      <c r="Q22" s="79">
        <v>2363</v>
      </c>
      <c r="R22" s="79">
        <v>3</v>
      </c>
      <c r="S22" s="79">
        <v>75</v>
      </c>
      <c r="T22" s="1083" t="s">
        <v>891</v>
      </c>
      <c r="U22" s="1083" t="s">
        <v>891</v>
      </c>
      <c r="V22" s="1083" t="s">
        <v>891</v>
      </c>
      <c r="W22" s="1083" t="s">
        <v>891</v>
      </c>
      <c r="X22" s="51">
        <v>28</v>
      </c>
      <c r="Y22" s="51">
        <v>8991</v>
      </c>
      <c r="Z22" s="554"/>
      <c r="AA22" s="554"/>
      <c r="AB22" s="554"/>
      <c r="AC22" s="554"/>
      <c r="AD22" s="554"/>
      <c r="AE22" s="554"/>
      <c r="AF22" s="554"/>
    </row>
    <row r="23" spans="1:25" s="143" customFormat="1" ht="14.25" customHeight="1">
      <c r="A23" s="154" t="s">
        <v>169</v>
      </c>
      <c r="B23" s="1085"/>
      <c r="C23" s="1082">
        <v>4</v>
      </c>
      <c r="D23" s="1130">
        <v>1</v>
      </c>
      <c r="E23" s="51">
        <v>3</v>
      </c>
      <c r="F23" s="51">
        <v>4</v>
      </c>
      <c r="G23" s="51" t="s">
        <v>900</v>
      </c>
      <c r="H23" s="51">
        <v>4</v>
      </c>
      <c r="I23" s="51" t="s">
        <v>900</v>
      </c>
      <c r="J23" s="1083" t="s">
        <v>900</v>
      </c>
      <c r="K23" s="1083" t="s">
        <v>900</v>
      </c>
      <c r="L23" s="1083">
        <v>46</v>
      </c>
      <c r="M23" s="1083">
        <v>3102</v>
      </c>
      <c r="N23" s="1129">
        <v>90</v>
      </c>
      <c r="O23" s="1083">
        <v>3520</v>
      </c>
      <c r="P23" s="1083">
        <v>49</v>
      </c>
      <c r="Q23" s="1083">
        <v>1735</v>
      </c>
      <c r="R23" s="1083" t="s">
        <v>900</v>
      </c>
      <c r="S23" s="1083" t="s">
        <v>900</v>
      </c>
      <c r="T23" s="1083" t="s">
        <v>900</v>
      </c>
      <c r="U23" s="1083" t="s">
        <v>900</v>
      </c>
      <c r="V23" s="1083" t="s">
        <v>900</v>
      </c>
      <c r="W23" s="1083" t="s">
        <v>900</v>
      </c>
      <c r="X23" s="51">
        <v>11</v>
      </c>
      <c r="Y23" s="51">
        <v>4148</v>
      </c>
    </row>
    <row r="24" spans="1:25" s="357" customFormat="1" ht="14.25" customHeight="1">
      <c r="A24" s="550"/>
      <c r="B24" s="1090"/>
      <c r="C24" s="1082"/>
      <c r="D24" s="1131"/>
      <c r="E24" s="1088"/>
      <c r="F24" s="51"/>
      <c r="G24" s="1088"/>
      <c r="H24" s="1088"/>
      <c r="I24" s="1088"/>
      <c r="J24" s="1088"/>
      <c r="K24" s="1131"/>
      <c r="L24" s="1131"/>
      <c r="M24" s="1131"/>
      <c r="N24" s="1088"/>
      <c r="O24" s="1131"/>
      <c r="P24" s="1088"/>
      <c r="Q24" s="1088"/>
      <c r="R24" s="1088"/>
      <c r="S24" s="1088"/>
      <c r="T24" s="1088"/>
      <c r="U24" s="1088"/>
      <c r="V24" s="1088"/>
      <c r="W24" s="1088"/>
      <c r="X24" s="1131"/>
      <c r="Y24" s="1131"/>
    </row>
    <row r="25" spans="1:25" s="357" customFormat="1" ht="14.25" customHeight="1">
      <c r="A25" s="550"/>
      <c r="B25" s="1090"/>
      <c r="C25" s="1082"/>
      <c r="D25" s="1131"/>
      <c r="E25" s="1088"/>
      <c r="F25" s="51"/>
      <c r="G25" s="1088"/>
      <c r="H25" s="1088"/>
      <c r="I25" s="1088"/>
      <c r="J25" s="1088"/>
      <c r="K25" s="1088"/>
      <c r="L25" s="1088"/>
      <c r="M25" s="1088"/>
      <c r="N25" s="1088"/>
      <c r="O25" s="1131"/>
      <c r="P25" s="1131"/>
      <c r="Q25" s="1131"/>
      <c r="R25" s="1088"/>
      <c r="S25" s="1088"/>
      <c r="T25" s="1088"/>
      <c r="U25" s="1088"/>
      <c r="V25" s="1088"/>
      <c r="W25" s="1088"/>
      <c r="X25" s="1088"/>
      <c r="Y25" s="1088"/>
    </row>
    <row r="26" spans="1:25" s="143" customFormat="1" ht="14.25" customHeight="1">
      <c r="A26" s="154" t="s">
        <v>144</v>
      </c>
      <c r="B26" s="1085"/>
      <c r="C26" s="1082">
        <f>SUM(C27)</f>
        <v>1</v>
      </c>
      <c r="D26" s="51">
        <f>SUM(D27)</f>
        <v>1</v>
      </c>
      <c r="E26" s="51" t="s">
        <v>255</v>
      </c>
      <c r="F26" s="51" t="s">
        <v>255</v>
      </c>
      <c r="G26" s="51" t="s">
        <v>255</v>
      </c>
      <c r="H26" s="51" t="s">
        <v>255</v>
      </c>
      <c r="I26" s="51" t="s">
        <v>255</v>
      </c>
      <c r="J26" s="51" t="s">
        <v>255</v>
      </c>
      <c r="K26" s="51" t="s">
        <v>255</v>
      </c>
      <c r="L26" s="51">
        <f aca="true" t="shared" si="0" ref="L26:S26">SUM(L27)</f>
        <v>3</v>
      </c>
      <c r="M26" s="51">
        <f t="shared" si="0"/>
        <v>424</v>
      </c>
      <c r="N26" s="51">
        <f t="shared" si="0"/>
        <v>22</v>
      </c>
      <c r="O26" s="51">
        <f t="shared" si="0"/>
        <v>428</v>
      </c>
      <c r="P26" s="51">
        <f t="shared" si="0"/>
        <v>1</v>
      </c>
      <c r="Q26" s="51">
        <f t="shared" si="0"/>
        <v>31</v>
      </c>
      <c r="R26" s="51">
        <f t="shared" si="0"/>
        <v>2</v>
      </c>
      <c r="S26" s="51">
        <f t="shared" si="0"/>
        <v>25</v>
      </c>
      <c r="T26" s="51" t="s">
        <v>255</v>
      </c>
      <c r="U26" s="51" t="s">
        <v>255</v>
      </c>
      <c r="V26" s="51" t="s">
        <v>255</v>
      </c>
      <c r="W26" s="51" t="s">
        <v>255</v>
      </c>
      <c r="X26" s="51">
        <f>SUM(X27)</f>
        <v>4</v>
      </c>
      <c r="Y26" s="51">
        <f>SUM(Y27)</f>
        <v>537</v>
      </c>
    </row>
    <row r="27" spans="1:25" ht="14.25" customHeight="1">
      <c r="A27" s="271"/>
      <c r="B27" s="10" t="s">
        <v>145</v>
      </c>
      <c r="C27" s="1089">
        <v>1</v>
      </c>
      <c r="D27" s="376">
        <v>1</v>
      </c>
      <c r="E27" s="253" t="s">
        <v>900</v>
      </c>
      <c r="F27" s="253" t="s">
        <v>900</v>
      </c>
      <c r="G27" s="253" t="s">
        <v>900</v>
      </c>
      <c r="H27" s="253" t="s">
        <v>900</v>
      </c>
      <c r="I27" s="253" t="s">
        <v>900</v>
      </c>
      <c r="J27" s="253" t="s">
        <v>900</v>
      </c>
      <c r="K27" s="253" t="s">
        <v>900</v>
      </c>
      <c r="L27" s="376">
        <v>3</v>
      </c>
      <c r="M27" s="376">
        <v>424</v>
      </c>
      <c r="N27" s="376">
        <v>22</v>
      </c>
      <c r="O27" s="1091">
        <v>428</v>
      </c>
      <c r="P27" s="1091">
        <v>1</v>
      </c>
      <c r="Q27" s="1091">
        <v>31</v>
      </c>
      <c r="R27" s="1091">
        <v>2</v>
      </c>
      <c r="S27" s="1091">
        <v>25</v>
      </c>
      <c r="T27" s="1091" t="s">
        <v>900</v>
      </c>
      <c r="U27" s="1091" t="s">
        <v>900</v>
      </c>
      <c r="V27" s="1091" t="s">
        <v>900</v>
      </c>
      <c r="W27" s="1091" t="s">
        <v>900</v>
      </c>
      <c r="X27" s="376">
        <v>4</v>
      </c>
      <c r="Y27" s="376">
        <v>537</v>
      </c>
    </row>
    <row r="28" spans="1:25" s="357" customFormat="1" ht="14.25" customHeight="1">
      <c r="A28" s="550"/>
      <c r="B28" s="1090"/>
      <c r="C28" s="1087"/>
      <c r="D28" s="1131"/>
      <c r="E28" s="1088"/>
      <c r="F28" s="1088"/>
      <c r="G28" s="1088"/>
      <c r="H28" s="1088"/>
      <c r="I28" s="1088"/>
      <c r="J28" s="1088"/>
      <c r="K28" s="1088"/>
      <c r="L28" s="1131"/>
      <c r="M28" s="1131"/>
      <c r="N28" s="1088"/>
      <c r="O28" s="1088"/>
      <c r="P28" s="1088"/>
      <c r="Q28" s="1088"/>
      <c r="R28" s="1088"/>
      <c r="S28" s="1131"/>
      <c r="T28" s="1088"/>
      <c r="U28" s="1088"/>
      <c r="V28" s="1088"/>
      <c r="W28" s="1088"/>
      <c r="X28" s="1131"/>
      <c r="Y28" s="1131"/>
    </row>
    <row r="29" spans="1:25" s="143" customFormat="1" ht="14.25" customHeight="1">
      <c r="A29" s="154" t="s">
        <v>146</v>
      </c>
      <c r="B29" s="1085"/>
      <c r="C29" s="1082">
        <f>SUM(C30)</f>
        <v>5</v>
      </c>
      <c r="D29" s="51">
        <f>SUM(D30)</f>
        <v>1</v>
      </c>
      <c r="E29" s="51">
        <f>SUM(E30)</f>
        <v>4</v>
      </c>
      <c r="F29" s="51">
        <f>SUM(F30)</f>
        <v>6</v>
      </c>
      <c r="G29" s="51" t="s">
        <v>255</v>
      </c>
      <c r="H29" s="51">
        <f>SUM(H30)</f>
        <v>5</v>
      </c>
      <c r="I29" s="51">
        <f>SUM(I30)</f>
        <v>1</v>
      </c>
      <c r="J29" s="51" t="s">
        <v>255</v>
      </c>
      <c r="K29" s="51" t="s">
        <v>255</v>
      </c>
      <c r="L29" s="51">
        <f aca="true" t="shared" si="1" ref="L29:U29">SUM(L30)</f>
        <v>4</v>
      </c>
      <c r="M29" s="51">
        <f t="shared" si="1"/>
        <v>700</v>
      </c>
      <c r="N29" s="51">
        <f t="shared" si="1"/>
        <v>57</v>
      </c>
      <c r="O29" s="51">
        <f t="shared" si="1"/>
        <v>3161</v>
      </c>
      <c r="P29" s="51">
        <f t="shared" si="1"/>
        <v>17</v>
      </c>
      <c r="Q29" s="51">
        <f t="shared" si="1"/>
        <v>555</v>
      </c>
      <c r="R29" s="51">
        <f t="shared" si="1"/>
        <v>1</v>
      </c>
      <c r="S29" s="51">
        <f t="shared" si="1"/>
        <v>26</v>
      </c>
      <c r="T29" s="51">
        <f t="shared" si="1"/>
        <v>1</v>
      </c>
      <c r="U29" s="51">
        <f t="shared" si="1"/>
        <v>21</v>
      </c>
      <c r="V29" s="51" t="s">
        <v>255</v>
      </c>
      <c r="W29" s="51" t="s">
        <v>255</v>
      </c>
      <c r="X29" s="51">
        <f>SUM(X30)</f>
        <v>9</v>
      </c>
      <c r="Y29" s="51">
        <f>SUM(Y30)</f>
        <v>3305</v>
      </c>
    </row>
    <row r="30" spans="1:25" ht="14.25" customHeight="1">
      <c r="A30" s="1132"/>
      <c r="B30" s="10" t="s">
        <v>147</v>
      </c>
      <c r="C30" s="1089">
        <v>5</v>
      </c>
      <c r="D30" s="376">
        <v>1</v>
      </c>
      <c r="E30" s="376">
        <v>4</v>
      </c>
      <c r="F30" s="253">
        <v>6</v>
      </c>
      <c r="G30" s="253" t="s">
        <v>900</v>
      </c>
      <c r="H30" s="253">
        <v>5</v>
      </c>
      <c r="I30" s="253">
        <v>1</v>
      </c>
      <c r="J30" s="253" t="s">
        <v>900</v>
      </c>
      <c r="K30" s="253" t="s">
        <v>900</v>
      </c>
      <c r="L30" s="376">
        <v>4</v>
      </c>
      <c r="M30" s="376">
        <v>700</v>
      </c>
      <c r="N30" s="376">
        <v>57</v>
      </c>
      <c r="O30" s="1091">
        <v>3161</v>
      </c>
      <c r="P30" s="1091">
        <v>17</v>
      </c>
      <c r="Q30" s="1091">
        <v>555</v>
      </c>
      <c r="R30" s="1091">
        <v>1</v>
      </c>
      <c r="S30" s="1091">
        <v>26</v>
      </c>
      <c r="T30" s="1091">
        <v>1</v>
      </c>
      <c r="U30" s="1091">
        <v>21</v>
      </c>
      <c r="V30" s="1091" t="s">
        <v>900</v>
      </c>
      <c r="W30" s="1091" t="s">
        <v>900</v>
      </c>
      <c r="X30" s="376">
        <v>9</v>
      </c>
      <c r="Y30" s="376">
        <v>3305</v>
      </c>
    </row>
    <row r="31" spans="1:25" s="357" customFormat="1" ht="14.25" customHeight="1">
      <c r="A31" s="550"/>
      <c r="B31" s="1090"/>
      <c r="C31" s="1087"/>
      <c r="D31" s="1131"/>
      <c r="E31" s="1131"/>
      <c r="F31" s="1088"/>
      <c r="G31" s="1088"/>
      <c r="H31" s="1088"/>
      <c r="I31" s="1088"/>
      <c r="J31" s="1131"/>
      <c r="K31" s="1131"/>
      <c r="L31" s="1131"/>
      <c r="M31" s="1131"/>
      <c r="N31" s="1088"/>
      <c r="O31" s="1131"/>
      <c r="P31" s="1088"/>
      <c r="Q31" s="1131"/>
      <c r="R31" s="1088"/>
      <c r="S31" s="1088"/>
      <c r="T31" s="1088"/>
      <c r="U31" s="1088"/>
      <c r="V31" s="1088"/>
      <c r="W31" s="1088"/>
      <c r="X31" s="1131"/>
      <c r="Y31" s="1131"/>
    </row>
    <row r="32" spans="1:25" s="143" customFormat="1" ht="14.25" customHeight="1">
      <c r="A32" s="154" t="s">
        <v>148</v>
      </c>
      <c r="B32" s="1085"/>
      <c r="C32" s="1082">
        <f>SUM(C33:C34)</f>
        <v>29</v>
      </c>
      <c r="D32" s="51">
        <f>SUM(D33:D34)</f>
        <v>1</v>
      </c>
      <c r="E32" s="51">
        <f>SUM(E33:E34)</f>
        <v>28</v>
      </c>
      <c r="F32" s="51">
        <f>SUM(F33:F34)</f>
        <v>27</v>
      </c>
      <c r="G32" s="51" t="s">
        <v>255</v>
      </c>
      <c r="H32" s="51">
        <f>SUM(H33:H34)</f>
        <v>27</v>
      </c>
      <c r="I32" s="51" t="s">
        <v>255</v>
      </c>
      <c r="J32" s="51">
        <f aca="true" t="shared" si="2" ref="J32:S32">SUM(J33:J34)</f>
        <v>5</v>
      </c>
      <c r="K32" s="51">
        <f t="shared" si="2"/>
        <v>65</v>
      </c>
      <c r="L32" s="51">
        <f t="shared" si="2"/>
        <v>12</v>
      </c>
      <c r="M32" s="51">
        <f t="shared" si="2"/>
        <v>1485</v>
      </c>
      <c r="N32" s="51">
        <f t="shared" si="2"/>
        <v>30</v>
      </c>
      <c r="O32" s="51">
        <f t="shared" si="2"/>
        <v>4389</v>
      </c>
      <c r="P32" s="51">
        <f t="shared" si="2"/>
        <v>29</v>
      </c>
      <c r="Q32" s="51">
        <f t="shared" si="2"/>
        <v>882</v>
      </c>
      <c r="R32" s="51">
        <f t="shared" si="2"/>
        <v>1</v>
      </c>
      <c r="S32" s="51">
        <f t="shared" si="2"/>
        <v>49</v>
      </c>
      <c r="T32" s="51" t="s">
        <v>255</v>
      </c>
      <c r="U32" s="51" t="s">
        <v>255</v>
      </c>
      <c r="V32" s="51">
        <f>SUM(V33:V34)</f>
        <v>1</v>
      </c>
      <c r="W32" s="51">
        <f>SUM(W33:W34)</f>
        <v>29</v>
      </c>
      <c r="X32" s="51">
        <f>SUM(X33:X34)</f>
        <v>18</v>
      </c>
      <c r="Y32" s="51">
        <f>SUM(Y33:Y34)</f>
        <v>5861</v>
      </c>
    </row>
    <row r="33" spans="1:25" ht="14.25" customHeight="1">
      <c r="A33" s="271"/>
      <c r="B33" s="10" t="s">
        <v>149</v>
      </c>
      <c r="C33" s="1089">
        <v>10</v>
      </c>
      <c r="D33" s="376" t="s">
        <v>900</v>
      </c>
      <c r="E33" s="376">
        <v>10</v>
      </c>
      <c r="F33" s="253">
        <v>8</v>
      </c>
      <c r="G33" s="253" t="s">
        <v>900</v>
      </c>
      <c r="H33" s="253">
        <v>8</v>
      </c>
      <c r="I33" s="253" t="s">
        <v>900</v>
      </c>
      <c r="J33" s="1091">
        <v>5</v>
      </c>
      <c r="K33" s="1091">
        <v>65</v>
      </c>
      <c r="L33" s="1091">
        <v>2</v>
      </c>
      <c r="M33" s="1091">
        <v>535</v>
      </c>
      <c r="N33" s="1133">
        <v>10</v>
      </c>
      <c r="O33" s="1091">
        <v>2733</v>
      </c>
      <c r="P33" s="1091">
        <v>8</v>
      </c>
      <c r="Q33" s="1091">
        <v>287</v>
      </c>
      <c r="R33" s="1091">
        <v>1</v>
      </c>
      <c r="S33" s="1091">
        <v>49</v>
      </c>
      <c r="T33" s="1091" t="s">
        <v>900</v>
      </c>
      <c r="U33" s="1091" t="s">
        <v>900</v>
      </c>
      <c r="V33" s="1091" t="s">
        <v>900</v>
      </c>
      <c r="W33" s="1091" t="s">
        <v>900</v>
      </c>
      <c r="X33" s="376">
        <v>12</v>
      </c>
      <c r="Y33" s="376">
        <v>3551</v>
      </c>
    </row>
    <row r="34" spans="1:25" ht="14.25" customHeight="1">
      <c r="A34" s="271"/>
      <c r="B34" s="10" t="s">
        <v>150</v>
      </c>
      <c r="C34" s="1089">
        <v>19</v>
      </c>
      <c r="D34" s="376">
        <v>1</v>
      </c>
      <c r="E34" s="253">
        <v>18</v>
      </c>
      <c r="F34" s="253">
        <v>19</v>
      </c>
      <c r="G34" s="253" t="s">
        <v>900</v>
      </c>
      <c r="H34" s="253">
        <v>19</v>
      </c>
      <c r="I34" s="253" t="s">
        <v>900</v>
      </c>
      <c r="J34" s="1091" t="s">
        <v>900</v>
      </c>
      <c r="K34" s="1091" t="s">
        <v>900</v>
      </c>
      <c r="L34" s="1091">
        <v>10</v>
      </c>
      <c r="M34" s="1091">
        <v>950</v>
      </c>
      <c r="N34" s="1133">
        <v>20</v>
      </c>
      <c r="O34" s="1091">
        <v>1656</v>
      </c>
      <c r="P34" s="1091">
        <v>21</v>
      </c>
      <c r="Q34" s="1091">
        <v>595</v>
      </c>
      <c r="R34" s="1091" t="s">
        <v>900</v>
      </c>
      <c r="S34" s="1091" t="s">
        <v>900</v>
      </c>
      <c r="T34" s="1091" t="s">
        <v>900</v>
      </c>
      <c r="U34" s="1091" t="s">
        <v>900</v>
      </c>
      <c r="V34" s="1091">
        <v>1</v>
      </c>
      <c r="W34" s="1091">
        <v>29</v>
      </c>
      <c r="X34" s="376">
        <v>6</v>
      </c>
      <c r="Y34" s="376">
        <v>2310</v>
      </c>
    </row>
    <row r="35" spans="1:25" s="357" customFormat="1" ht="14.25" customHeight="1">
      <c r="A35" s="550"/>
      <c r="B35" s="1090"/>
      <c r="C35" s="1087"/>
      <c r="D35" s="1131"/>
      <c r="E35" s="1131"/>
      <c r="F35" s="1088"/>
      <c r="G35" s="1088"/>
      <c r="H35" s="1088"/>
      <c r="I35" s="1088"/>
      <c r="J35" s="1088"/>
      <c r="K35" s="1088"/>
      <c r="L35" s="1088"/>
      <c r="M35" s="1131"/>
      <c r="N35" s="1131"/>
      <c r="O35" s="1088"/>
      <c r="P35" s="1088"/>
      <c r="Q35" s="1088"/>
      <c r="R35" s="1088"/>
      <c r="S35" s="1088"/>
      <c r="T35" s="1088"/>
      <c r="U35" s="1088"/>
      <c r="V35" s="1088"/>
      <c r="W35" s="1088"/>
      <c r="X35" s="1131"/>
      <c r="Y35" s="1131"/>
    </row>
    <row r="36" spans="1:25" s="143" customFormat="1" ht="14.25" customHeight="1">
      <c r="A36" s="154" t="s">
        <v>151</v>
      </c>
      <c r="B36" s="1085"/>
      <c r="C36" s="1082">
        <f>SUM(C37:C38)</f>
        <v>20</v>
      </c>
      <c r="D36" s="51" t="s">
        <v>255</v>
      </c>
      <c r="E36" s="51">
        <f>SUM(E37:E38)</f>
        <v>20</v>
      </c>
      <c r="F36" s="51">
        <f>SUM(F37:F38)</f>
        <v>4</v>
      </c>
      <c r="G36" s="51" t="s">
        <v>255</v>
      </c>
      <c r="H36" s="51">
        <f>SUM(H37:H38)</f>
        <v>4</v>
      </c>
      <c r="I36" s="51" t="s">
        <v>255</v>
      </c>
      <c r="J36" s="51">
        <f aca="true" t="shared" si="3" ref="J36:U36">SUM(J37:J38)</f>
        <v>35</v>
      </c>
      <c r="K36" s="51">
        <f t="shared" si="3"/>
        <v>315</v>
      </c>
      <c r="L36" s="51">
        <f t="shared" si="3"/>
        <v>22</v>
      </c>
      <c r="M36" s="51">
        <f t="shared" si="3"/>
        <v>2432</v>
      </c>
      <c r="N36" s="51">
        <f t="shared" si="3"/>
        <v>106</v>
      </c>
      <c r="O36" s="51">
        <f t="shared" si="3"/>
        <v>2006</v>
      </c>
      <c r="P36" s="51">
        <f t="shared" si="3"/>
        <v>12</v>
      </c>
      <c r="Q36" s="51">
        <f t="shared" si="3"/>
        <v>257</v>
      </c>
      <c r="R36" s="51">
        <f t="shared" si="3"/>
        <v>2</v>
      </c>
      <c r="S36" s="51">
        <f t="shared" si="3"/>
        <v>18</v>
      </c>
      <c r="T36" s="51">
        <f t="shared" si="3"/>
        <v>1</v>
      </c>
      <c r="U36" s="51">
        <f t="shared" si="3"/>
        <v>50</v>
      </c>
      <c r="V36" s="51" t="s">
        <v>255</v>
      </c>
      <c r="W36" s="51" t="s">
        <v>255</v>
      </c>
      <c r="X36" s="51">
        <f>SUM(X37:X38)</f>
        <v>17</v>
      </c>
      <c r="Y36" s="51">
        <f>SUM(Y37:Y38)</f>
        <v>2683</v>
      </c>
    </row>
    <row r="37" spans="1:25" ht="14.25" customHeight="1">
      <c r="A37" s="271"/>
      <c r="B37" s="10" t="s">
        <v>152</v>
      </c>
      <c r="C37" s="1089">
        <v>18</v>
      </c>
      <c r="D37" s="253" t="s">
        <v>900</v>
      </c>
      <c r="E37" s="376">
        <v>18</v>
      </c>
      <c r="F37" s="253" t="s">
        <v>900</v>
      </c>
      <c r="G37" s="253" t="s">
        <v>900</v>
      </c>
      <c r="H37" s="253" t="s">
        <v>900</v>
      </c>
      <c r="I37" s="253" t="s">
        <v>900</v>
      </c>
      <c r="J37" s="1091">
        <v>1</v>
      </c>
      <c r="K37" s="1091">
        <v>35</v>
      </c>
      <c r="L37" s="1091">
        <v>16</v>
      </c>
      <c r="M37" s="1091">
        <v>2100</v>
      </c>
      <c r="N37" s="1133">
        <v>62</v>
      </c>
      <c r="O37" s="1091">
        <v>1102</v>
      </c>
      <c r="P37" s="1091">
        <v>5</v>
      </c>
      <c r="Q37" s="1091">
        <v>117</v>
      </c>
      <c r="R37" s="1091">
        <v>1</v>
      </c>
      <c r="S37" s="1091">
        <v>8</v>
      </c>
      <c r="T37" s="1091">
        <v>1</v>
      </c>
      <c r="U37" s="1091">
        <v>50</v>
      </c>
      <c r="V37" s="1091" t="s">
        <v>900</v>
      </c>
      <c r="W37" s="1091" t="s">
        <v>900</v>
      </c>
      <c r="X37" s="376">
        <v>10</v>
      </c>
      <c r="Y37" s="376">
        <v>1509</v>
      </c>
    </row>
    <row r="38" spans="1:25" ht="14.25" customHeight="1">
      <c r="A38" s="271"/>
      <c r="B38" s="10" t="s">
        <v>892</v>
      </c>
      <c r="C38" s="1089">
        <v>2</v>
      </c>
      <c r="D38" s="253" t="s">
        <v>901</v>
      </c>
      <c r="E38" s="376">
        <v>2</v>
      </c>
      <c r="F38" s="253">
        <v>4</v>
      </c>
      <c r="G38" s="253" t="s">
        <v>901</v>
      </c>
      <c r="H38" s="376">
        <v>4</v>
      </c>
      <c r="I38" s="376" t="s">
        <v>901</v>
      </c>
      <c r="J38" s="1091">
        <v>34</v>
      </c>
      <c r="K38" s="1091">
        <v>280</v>
      </c>
      <c r="L38" s="1091">
        <v>6</v>
      </c>
      <c r="M38" s="1091">
        <v>332</v>
      </c>
      <c r="N38" s="1133">
        <v>44</v>
      </c>
      <c r="O38" s="1091">
        <v>904</v>
      </c>
      <c r="P38" s="1091">
        <v>7</v>
      </c>
      <c r="Q38" s="1091">
        <v>140</v>
      </c>
      <c r="R38" s="1091">
        <v>1</v>
      </c>
      <c r="S38" s="1091">
        <v>10</v>
      </c>
      <c r="T38" s="1091" t="s">
        <v>901</v>
      </c>
      <c r="U38" s="1091" t="s">
        <v>901</v>
      </c>
      <c r="V38" s="1091" t="s">
        <v>901</v>
      </c>
      <c r="W38" s="1091" t="s">
        <v>901</v>
      </c>
      <c r="X38" s="376">
        <v>7</v>
      </c>
      <c r="Y38" s="376">
        <v>1174</v>
      </c>
    </row>
    <row r="39" spans="1:25" s="357" customFormat="1" ht="14.25" customHeight="1">
      <c r="A39" s="13"/>
      <c r="B39" s="13"/>
      <c r="C39" s="1087"/>
      <c r="D39" s="1131"/>
      <c r="E39" s="1131"/>
      <c r="F39" s="1088"/>
      <c r="G39" s="1131"/>
      <c r="H39" s="1131"/>
      <c r="I39" s="1131"/>
      <c r="J39" s="1131"/>
      <c r="K39" s="1131"/>
      <c r="L39" s="1131"/>
      <c r="M39" s="1131"/>
      <c r="N39" s="1131"/>
      <c r="O39" s="1131"/>
      <c r="P39" s="1131"/>
      <c r="Q39" s="1131"/>
      <c r="R39" s="1131"/>
      <c r="S39" s="1131"/>
      <c r="T39" s="1131"/>
      <c r="U39" s="1131"/>
      <c r="V39" s="1131"/>
      <c r="W39" s="1131"/>
      <c r="X39" s="1131"/>
      <c r="Y39" s="1131"/>
    </row>
    <row r="40" spans="1:25" s="143" customFormat="1" ht="14.25" customHeight="1">
      <c r="A40" s="154" t="s">
        <v>193</v>
      </c>
      <c r="B40" s="1085"/>
      <c r="C40" s="1082">
        <f>SUM(C41)</f>
        <v>3</v>
      </c>
      <c r="D40" s="51" t="s">
        <v>256</v>
      </c>
      <c r="E40" s="51">
        <f>SUM(E41)</f>
        <v>3</v>
      </c>
      <c r="F40" s="51" t="s">
        <v>256</v>
      </c>
      <c r="G40" s="51" t="s">
        <v>256</v>
      </c>
      <c r="H40" s="51" t="s">
        <v>256</v>
      </c>
      <c r="I40" s="51" t="s">
        <v>256</v>
      </c>
      <c r="J40" s="51" t="s">
        <v>256</v>
      </c>
      <c r="K40" s="51" t="s">
        <v>256</v>
      </c>
      <c r="L40" s="51">
        <f>SUM(L41)</f>
        <v>37</v>
      </c>
      <c r="M40" s="51">
        <f>SUM(M41)</f>
        <v>1300</v>
      </c>
      <c r="N40" s="51">
        <f>SUM(N41)</f>
        <v>46</v>
      </c>
      <c r="O40" s="51">
        <f>SUM(O41)</f>
        <v>1024</v>
      </c>
      <c r="P40" s="51" t="s">
        <v>256</v>
      </c>
      <c r="Q40" s="51" t="s">
        <v>256</v>
      </c>
      <c r="R40" s="51" t="s">
        <v>256</v>
      </c>
      <c r="S40" s="51" t="s">
        <v>256</v>
      </c>
      <c r="T40" s="51" t="s">
        <v>256</v>
      </c>
      <c r="U40" s="51" t="s">
        <v>256</v>
      </c>
      <c r="V40" s="51" t="s">
        <v>256</v>
      </c>
      <c r="W40" s="51" t="s">
        <v>256</v>
      </c>
      <c r="X40" s="51">
        <f>SUM(X41)</f>
        <v>9</v>
      </c>
      <c r="Y40" s="51">
        <f>SUM(Y41)</f>
        <v>1365</v>
      </c>
    </row>
    <row r="41" spans="1:25" ht="14.25" customHeight="1">
      <c r="A41" s="271"/>
      <c r="B41" s="10" t="s">
        <v>821</v>
      </c>
      <c r="C41" s="1089">
        <v>3</v>
      </c>
      <c r="D41" s="253" t="s">
        <v>901</v>
      </c>
      <c r="E41" s="376">
        <v>3</v>
      </c>
      <c r="F41" s="253" t="s">
        <v>901</v>
      </c>
      <c r="G41" s="253" t="s">
        <v>901</v>
      </c>
      <c r="H41" s="253" t="s">
        <v>901</v>
      </c>
      <c r="I41" s="253" t="s">
        <v>901</v>
      </c>
      <c r="J41" s="253" t="s">
        <v>901</v>
      </c>
      <c r="K41" s="253" t="s">
        <v>901</v>
      </c>
      <c r="L41" s="1091">
        <v>37</v>
      </c>
      <c r="M41" s="1134">
        <v>1300</v>
      </c>
      <c r="N41" s="1133">
        <v>46</v>
      </c>
      <c r="O41" s="1091">
        <v>1024</v>
      </c>
      <c r="P41" s="1091" t="s">
        <v>901</v>
      </c>
      <c r="Q41" s="1091" t="s">
        <v>901</v>
      </c>
      <c r="R41" s="1091" t="s">
        <v>901</v>
      </c>
      <c r="S41" s="1091" t="s">
        <v>901</v>
      </c>
      <c r="T41" s="1091" t="s">
        <v>901</v>
      </c>
      <c r="U41" s="1091" t="s">
        <v>901</v>
      </c>
      <c r="V41" s="253" t="s">
        <v>901</v>
      </c>
      <c r="W41" s="253" t="s">
        <v>901</v>
      </c>
      <c r="X41" s="376">
        <v>9</v>
      </c>
      <c r="Y41" s="376">
        <v>1365</v>
      </c>
    </row>
    <row r="42" spans="1:25" s="357" customFormat="1" ht="14.25" customHeight="1">
      <c r="A42" s="550"/>
      <c r="B42" s="1090"/>
      <c r="C42" s="1087"/>
      <c r="D42" s="1131"/>
      <c r="E42" s="1131"/>
      <c r="F42" s="1088"/>
      <c r="G42" s="1131"/>
      <c r="H42" s="1131"/>
      <c r="I42" s="1131"/>
      <c r="J42" s="1131"/>
      <c r="K42" s="1131"/>
      <c r="L42" s="1131"/>
      <c r="M42" s="1131"/>
      <c r="N42" s="1131"/>
      <c r="O42" s="1131"/>
      <c r="P42" s="1131"/>
      <c r="Q42" s="1131"/>
      <c r="R42" s="1131"/>
      <c r="S42" s="1131"/>
      <c r="T42" s="1131"/>
      <c r="U42" s="1131"/>
      <c r="V42" s="1131"/>
      <c r="W42" s="1131"/>
      <c r="X42" s="1131"/>
      <c r="Y42" s="1131"/>
    </row>
    <row r="43" spans="1:25" s="143" customFormat="1" ht="14.25" customHeight="1">
      <c r="A43" s="154" t="s">
        <v>823</v>
      </c>
      <c r="B43" s="1085"/>
      <c r="C43" s="1082">
        <f>SUM(C44:C45)</f>
        <v>33</v>
      </c>
      <c r="D43" s="51">
        <f>SUM(D44:D45)</f>
        <v>5</v>
      </c>
      <c r="E43" s="51">
        <f>SUM(E44:E45)</f>
        <v>28</v>
      </c>
      <c r="F43" s="51">
        <f>SUM(F44:F45)</f>
        <v>18</v>
      </c>
      <c r="G43" s="51" t="s">
        <v>256</v>
      </c>
      <c r="H43" s="51">
        <f>SUM(H44:H45)</f>
        <v>16</v>
      </c>
      <c r="I43" s="51">
        <f>SUM(I44:I45)</f>
        <v>2</v>
      </c>
      <c r="J43" s="51" t="s">
        <v>256</v>
      </c>
      <c r="K43" s="51" t="s">
        <v>256</v>
      </c>
      <c r="L43" s="51">
        <f aca="true" t="shared" si="4" ref="L43:Q43">SUM(L44:L45)</f>
        <v>21</v>
      </c>
      <c r="M43" s="51">
        <f t="shared" si="4"/>
        <v>2892</v>
      </c>
      <c r="N43" s="51">
        <f t="shared" si="4"/>
        <v>79</v>
      </c>
      <c r="O43" s="51">
        <f t="shared" si="4"/>
        <v>449</v>
      </c>
      <c r="P43" s="51">
        <f t="shared" si="4"/>
        <v>27</v>
      </c>
      <c r="Q43" s="51">
        <f t="shared" si="4"/>
        <v>586</v>
      </c>
      <c r="R43" s="51" t="s">
        <v>256</v>
      </c>
      <c r="S43" s="51" t="s">
        <v>256</v>
      </c>
      <c r="T43" s="51" t="s">
        <v>256</v>
      </c>
      <c r="U43" s="51" t="s">
        <v>256</v>
      </c>
      <c r="V43" s="51" t="s">
        <v>256</v>
      </c>
      <c r="W43" s="51" t="s">
        <v>256</v>
      </c>
      <c r="X43" s="51">
        <f>SUM(X44:X45)</f>
        <v>17</v>
      </c>
      <c r="Y43" s="51">
        <f>SUM(Y44:Y45)</f>
        <v>1882</v>
      </c>
    </row>
    <row r="44" spans="1:25" ht="14.25" customHeight="1">
      <c r="A44" s="269"/>
      <c r="B44" s="10" t="s">
        <v>153</v>
      </c>
      <c r="C44" s="1089">
        <v>13</v>
      </c>
      <c r="D44" s="376">
        <v>5</v>
      </c>
      <c r="E44" s="376">
        <v>8</v>
      </c>
      <c r="F44" s="253">
        <v>4</v>
      </c>
      <c r="G44" s="253" t="s">
        <v>901</v>
      </c>
      <c r="H44" s="253">
        <v>3</v>
      </c>
      <c r="I44" s="253">
        <v>1</v>
      </c>
      <c r="J44" s="1133" t="s">
        <v>901</v>
      </c>
      <c r="K44" s="1091" t="s">
        <v>901</v>
      </c>
      <c r="L44" s="1091">
        <v>9</v>
      </c>
      <c r="M44" s="1091">
        <v>913</v>
      </c>
      <c r="N44" s="1133" t="s">
        <v>901</v>
      </c>
      <c r="O44" s="1091" t="s">
        <v>901</v>
      </c>
      <c r="P44" s="1091">
        <v>2</v>
      </c>
      <c r="Q44" s="1091">
        <v>156</v>
      </c>
      <c r="R44" s="253" t="s">
        <v>901</v>
      </c>
      <c r="S44" s="253" t="s">
        <v>901</v>
      </c>
      <c r="T44" s="253" t="s">
        <v>901</v>
      </c>
      <c r="U44" s="253" t="s">
        <v>901</v>
      </c>
      <c r="V44" s="253" t="s">
        <v>901</v>
      </c>
      <c r="W44" s="253" t="s">
        <v>901</v>
      </c>
      <c r="X44" s="376">
        <v>6</v>
      </c>
      <c r="Y44" s="376">
        <v>593</v>
      </c>
    </row>
    <row r="45" spans="1:25" ht="14.25" customHeight="1">
      <c r="A45" s="276"/>
      <c r="B45" s="1094" t="s">
        <v>893</v>
      </c>
      <c r="C45" s="1095">
        <v>20</v>
      </c>
      <c r="D45" s="506" t="s">
        <v>901</v>
      </c>
      <c r="E45" s="401">
        <v>20</v>
      </c>
      <c r="F45" s="506">
        <v>14</v>
      </c>
      <c r="G45" s="506" t="s">
        <v>901</v>
      </c>
      <c r="H45" s="506">
        <v>13</v>
      </c>
      <c r="I45" s="1135">
        <v>1</v>
      </c>
      <c r="J45" s="506" t="s">
        <v>901</v>
      </c>
      <c r="K45" s="506" t="s">
        <v>901</v>
      </c>
      <c r="L45" s="1136">
        <v>12</v>
      </c>
      <c r="M45" s="1136">
        <v>1979</v>
      </c>
      <c r="N45" s="1137">
        <v>79</v>
      </c>
      <c r="O45" s="1136">
        <v>449</v>
      </c>
      <c r="P45" s="1136">
        <v>25</v>
      </c>
      <c r="Q45" s="1136">
        <v>430</v>
      </c>
      <c r="R45" s="506" t="s">
        <v>901</v>
      </c>
      <c r="S45" s="506" t="s">
        <v>901</v>
      </c>
      <c r="T45" s="506" t="s">
        <v>901</v>
      </c>
      <c r="U45" s="506" t="s">
        <v>901</v>
      </c>
      <c r="V45" s="506" t="s">
        <v>901</v>
      </c>
      <c r="W45" s="506" t="s">
        <v>901</v>
      </c>
      <c r="X45" s="401">
        <v>11</v>
      </c>
      <c r="Y45" s="401">
        <v>1289</v>
      </c>
    </row>
    <row r="46" spans="1:25" ht="14.25" customHeight="1">
      <c r="A46" s="3" t="s">
        <v>894</v>
      </c>
      <c r="E46" s="280"/>
      <c r="I46" s="710"/>
      <c r="J46" s="710"/>
      <c r="K46" s="710"/>
      <c r="L46" s="654"/>
      <c r="M46" s="710"/>
      <c r="N46" s="654"/>
      <c r="O46" s="710"/>
      <c r="P46" s="654"/>
      <c r="Q46" s="710"/>
      <c r="R46" s="654"/>
      <c r="S46" s="710"/>
      <c r="T46" s="654"/>
      <c r="U46" s="654"/>
      <c r="V46" s="654"/>
      <c r="W46" s="710"/>
      <c r="X46" s="654"/>
      <c r="Y46" s="710"/>
    </row>
    <row r="47" spans="1:25" ht="14.25">
      <c r="A47" s="15" t="s">
        <v>895</v>
      </c>
      <c r="B47" s="15"/>
      <c r="C47" s="710"/>
      <c r="D47" s="710"/>
      <c r="E47" s="710"/>
      <c r="F47" s="710"/>
      <c r="G47" s="710"/>
      <c r="H47" s="710"/>
      <c r="I47" s="280"/>
      <c r="J47" s="280"/>
      <c r="K47" s="280"/>
      <c r="M47" s="280"/>
      <c r="O47" s="280"/>
      <c r="S47" s="280"/>
      <c r="W47" s="280"/>
      <c r="Y47" s="280"/>
    </row>
    <row r="48" spans="5:25" ht="14.25">
      <c r="E48" s="280"/>
      <c r="I48" s="280"/>
      <c r="J48" s="280"/>
      <c r="K48" s="280"/>
      <c r="M48" s="280"/>
      <c r="O48" s="280"/>
      <c r="S48" s="280"/>
      <c r="W48" s="280"/>
      <c r="Y48" s="280"/>
    </row>
    <row r="49" spans="5:25" ht="14.25">
      <c r="E49" s="280"/>
      <c r="I49" s="280"/>
      <c r="J49" s="280"/>
      <c r="K49" s="280"/>
      <c r="M49" s="280"/>
      <c r="O49" s="280"/>
      <c r="W49" s="280"/>
      <c r="Y49" s="280"/>
    </row>
    <row r="50" spans="5:25" ht="14.25">
      <c r="E50" s="280"/>
      <c r="I50" s="280"/>
      <c r="J50" s="280"/>
      <c r="K50" s="280"/>
      <c r="M50" s="280"/>
      <c r="O50" s="280"/>
      <c r="Y50" s="280"/>
    </row>
    <row r="51" spans="5:25" ht="14.25">
      <c r="E51" s="280"/>
      <c r="I51" s="280"/>
      <c r="J51" s="280"/>
      <c r="K51" s="280"/>
      <c r="M51" s="280"/>
      <c r="O51" s="280"/>
      <c r="Y51" s="280"/>
    </row>
    <row r="52" spans="5:25" ht="14.25">
      <c r="E52" s="280"/>
      <c r="I52" s="280"/>
      <c r="J52" s="280"/>
      <c r="K52" s="280"/>
      <c r="M52" s="280"/>
      <c r="O52" s="280"/>
      <c r="Y52" s="280"/>
    </row>
    <row r="53" spans="5:25" ht="14.25">
      <c r="E53" s="280"/>
      <c r="I53" s="280"/>
      <c r="J53" s="280"/>
      <c r="K53" s="280"/>
      <c r="M53" s="280"/>
      <c r="O53" s="280"/>
      <c r="Y53" s="280"/>
    </row>
    <row r="54" spans="5:25" ht="14.25">
      <c r="E54" s="280"/>
      <c r="I54" s="280"/>
      <c r="J54" s="280"/>
      <c r="K54" s="280"/>
      <c r="M54" s="280"/>
      <c r="O54" s="280"/>
      <c r="Y54" s="280"/>
    </row>
    <row r="55" spans="5:25" ht="14.25">
      <c r="E55" s="280"/>
      <c r="I55" s="280"/>
      <c r="J55" s="280"/>
      <c r="K55" s="280"/>
      <c r="M55" s="280"/>
      <c r="O55" s="280"/>
      <c r="Y55" s="280"/>
    </row>
    <row r="56" spans="5:25" ht="14.25">
      <c r="E56" s="280"/>
      <c r="I56" s="280"/>
      <c r="J56" s="280"/>
      <c r="K56" s="280"/>
      <c r="M56" s="280"/>
      <c r="O56" s="280"/>
      <c r="Y56" s="280"/>
    </row>
    <row r="57" spans="5:25" ht="14.25">
      <c r="E57" s="280"/>
      <c r="I57" s="280"/>
      <c r="J57" s="280"/>
      <c r="K57" s="280"/>
      <c r="M57" s="280"/>
      <c r="O57" s="280"/>
      <c r="Y57" s="280"/>
    </row>
    <row r="58" spans="5:25" ht="14.25">
      <c r="E58" s="280"/>
      <c r="I58" s="280"/>
      <c r="J58" s="280"/>
      <c r="K58" s="280"/>
      <c r="M58" s="280"/>
      <c r="O58" s="280"/>
      <c r="Y58" s="280"/>
    </row>
    <row r="59" spans="5:25" ht="14.25">
      <c r="E59" s="280"/>
      <c r="I59" s="280"/>
      <c r="J59" s="280"/>
      <c r="K59" s="280"/>
      <c r="M59" s="280"/>
      <c r="O59" s="280"/>
      <c r="Y59" s="280"/>
    </row>
    <row r="60" spans="5:25" ht="14.25">
      <c r="E60" s="280"/>
      <c r="I60" s="280"/>
      <c r="J60" s="280"/>
      <c r="K60" s="280"/>
      <c r="M60" s="280"/>
      <c r="Y60" s="280"/>
    </row>
    <row r="61" spans="5:25" ht="14.25">
      <c r="E61" s="280"/>
      <c r="I61" s="280"/>
      <c r="J61" s="280"/>
      <c r="K61" s="280"/>
      <c r="Y61" s="280"/>
    </row>
    <row r="62" spans="5:25" ht="14.25">
      <c r="E62" s="280"/>
      <c r="I62" s="280"/>
      <c r="K62" s="280"/>
      <c r="Y62" s="280"/>
    </row>
    <row r="63" spans="5:25" ht="14.25">
      <c r="E63" s="280"/>
      <c r="I63" s="280"/>
      <c r="K63" s="280"/>
      <c r="Y63" s="280"/>
    </row>
    <row r="64" spans="5:25" ht="14.25">
      <c r="E64" s="280"/>
      <c r="I64" s="280"/>
      <c r="K64" s="280"/>
      <c r="Y64" s="280"/>
    </row>
    <row r="65" spans="5:25" ht="14.25">
      <c r="E65" s="280"/>
      <c r="I65" s="280"/>
      <c r="K65" s="280"/>
      <c r="Y65" s="280"/>
    </row>
    <row r="66" spans="9:25" ht="14.25">
      <c r="I66" s="280"/>
      <c r="K66" s="280"/>
      <c r="Y66" s="280"/>
    </row>
    <row r="67" spans="9:25" ht="14.25">
      <c r="I67" s="280"/>
      <c r="K67" s="280"/>
      <c r="Y67" s="280"/>
    </row>
    <row r="68" spans="9:25" ht="14.25">
      <c r="I68" s="280"/>
      <c r="K68" s="280"/>
      <c r="Y68" s="280"/>
    </row>
    <row r="69" spans="9:25" ht="14.25">
      <c r="I69" s="280"/>
      <c r="K69" s="280"/>
      <c r="Y69" s="280"/>
    </row>
    <row r="70" spans="9:25" ht="14.25">
      <c r="I70" s="280"/>
      <c r="K70" s="280"/>
      <c r="Y70" s="280"/>
    </row>
    <row r="71" spans="9:25" ht="14.25">
      <c r="I71" s="280"/>
      <c r="K71" s="280"/>
      <c r="Y71" s="280"/>
    </row>
    <row r="72" spans="9:25" ht="14.25">
      <c r="I72" s="280"/>
      <c r="K72" s="280"/>
      <c r="Y72" s="280"/>
    </row>
    <row r="73" spans="9:25" ht="14.25">
      <c r="I73" s="280"/>
      <c r="K73" s="280"/>
      <c r="Y73" s="280"/>
    </row>
    <row r="74" spans="9:25" ht="14.25">
      <c r="I74" s="280"/>
      <c r="K74" s="280"/>
      <c r="Y74" s="280"/>
    </row>
    <row r="75" spans="9:25" ht="14.25">
      <c r="I75" s="280"/>
      <c r="K75" s="280"/>
      <c r="Y75" s="280"/>
    </row>
    <row r="76" spans="9:25" ht="14.25">
      <c r="I76" s="280"/>
      <c r="K76" s="280"/>
      <c r="Y76" s="280"/>
    </row>
    <row r="77" spans="9:25" ht="14.25">
      <c r="I77" s="280"/>
      <c r="K77" s="280"/>
      <c r="Y77" s="280"/>
    </row>
    <row r="78" spans="9:25" ht="14.25">
      <c r="I78" s="280"/>
      <c r="K78" s="280"/>
      <c r="Y78" s="280"/>
    </row>
    <row r="79" spans="9:25" ht="14.25">
      <c r="I79" s="280"/>
      <c r="K79" s="280"/>
      <c r="Y79" s="280"/>
    </row>
    <row r="80" spans="9:25" ht="14.25">
      <c r="I80" s="280"/>
      <c r="K80" s="280"/>
      <c r="Y80" s="280"/>
    </row>
    <row r="81" spans="9:25" ht="14.25">
      <c r="I81" s="280"/>
      <c r="K81" s="280"/>
      <c r="Y81" s="280"/>
    </row>
    <row r="82" spans="9:25" ht="14.25">
      <c r="I82" s="280"/>
      <c r="K82" s="280"/>
      <c r="Y82" s="280"/>
    </row>
    <row r="83" spans="9:25" ht="14.25">
      <c r="I83" s="280"/>
      <c r="K83" s="280"/>
      <c r="Y83" s="280"/>
    </row>
    <row r="84" spans="9:25" ht="14.25">
      <c r="I84" s="280"/>
      <c r="K84" s="280"/>
      <c r="Y84" s="280"/>
    </row>
    <row r="85" spans="9:25" ht="14.25">
      <c r="I85" s="280"/>
      <c r="K85" s="280"/>
      <c r="Y85" s="280"/>
    </row>
    <row r="86" spans="9:25" ht="14.25">
      <c r="I86" s="280"/>
      <c r="K86" s="280"/>
      <c r="Y86" s="280"/>
    </row>
    <row r="87" spans="9:25" ht="14.25">
      <c r="I87" s="280"/>
      <c r="K87" s="280"/>
      <c r="Y87" s="280"/>
    </row>
    <row r="88" spans="9:25" ht="14.25">
      <c r="I88" s="280"/>
      <c r="K88" s="280"/>
      <c r="Y88" s="280"/>
    </row>
    <row r="89" spans="9:25" ht="14.25">
      <c r="I89" s="280"/>
      <c r="K89" s="280"/>
      <c r="Y89" s="280"/>
    </row>
    <row r="90" spans="11:25" ht="14.25">
      <c r="K90" s="280"/>
      <c r="Y90" s="280"/>
    </row>
    <row r="91" spans="11:25" ht="14.25">
      <c r="K91" s="280"/>
      <c r="Y91" s="280"/>
    </row>
    <row r="92" spans="11:25" ht="14.25">
      <c r="K92" s="280"/>
      <c r="Y92" s="280"/>
    </row>
    <row r="93" spans="11:25" ht="14.25">
      <c r="K93" s="280"/>
      <c r="Y93" s="280"/>
    </row>
    <row r="94" spans="11:25" ht="14.25">
      <c r="K94" s="280"/>
      <c r="Y94" s="280"/>
    </row>
    <row r="95" spans="11:25" ht="14.25">
      <c r="K95" s="280"/>
      <c r="Y95" s="280"/>
    </row>
    <row r="96" spans="11:25" ht="14.25">
      <c r="K96" s="280"/>
      <c r="Y96" s="280"/>
    </row>
    <row r="97" spans="11:25" ht="14.25">
      <c r="K97" s="280"/>
      <c r="Y97" s="280"/>
    </row>
    <row r="98" spans="11:25" ht="14.25">
      <c r="K98" s="280"/>
      <c r="Y98" s="280"/>
    </row>
    <row r="99" spans="11:25" ht="14.25">
      <c r="K99" s="280"/>
      <c r="Y99" s="280"/>
    </row>
    <row r="100" spans="11:25" ht="14.25">
      <c r="K100" s="280"/>
      <c r="Y100" s="280"/>
    </row>
    <row r="101" ht="14.25">
      <c r="K101" s="280"/>
    </row>
    <row r="102" ht="14.25">
      <c r="K102" s="280"/>
    </row>
    <row r="103" ht="14.25">
      <c r="K103" s="280"/>
    </row>
    <row r="104" ht="14.25">
      <c r="K104" s="280"/>
    </row>
    <row r="105" ht="14.25">
      <c r="K105" s="280"/>
    </row>
    <row r="106" ht="14.25">
      <c r="K106" s="280"/>
    </row>
    <row r="107" ht="14.25">
      <c r="K107" s="280"/>
    </row>
    <row r="108" ht="14.25">
      <c r="K108" s="280"/>
    </row>
    <row r="109" ht="14.25">
      <c r="K109" s="280"/>
    </row>
    <row r="110" ht="14.25">
      <c r="K110" s="280"/>
    </row>
    <row r="111" ht="14.25">
      <c r="K111" s="280"/>
    </row>
    <row r="112" ht="14.25">
      <c r="K112" s="280"/>
    </row>
    <row r="113" ht="14.25">
      <c r="K113" s="280"/>
    </row>
    <row r="114" ht="14.25">
      <c r="K114" s="280"/>
    </row>
    <row r="115" ht="14.25">
      <c r="K115" s="280"/>
    </row>
    <row r="116" ht="14.25">
      <c r="K116" s="280"/>
    </row>
    <row r="117" ht="14.25">
      <c r="K117" s="280"/>
    </row>
    <row r="118" ht="14.25">
      <c r="K118" s="280"/>
    </row>
    <row r="119" ht="14.25">
      <c r="K119" s="280"/>
    </row>
    <row r="120" ht="14.25">
      <c r="K120" s="280"/>
    </row>
    <row r="121" ht="14.25">
      <c r="K121" s="280"/>
    </row>
    <row r="122" ht="14.25">
      <c r="K122" s="280"/>
    </row>
    <row r="123" ht="14.25">
      <c r="K123" s="280"/>
    </row>
    <row r="124" ht="14.25">
      <c r="K124" s="280"/>
    </row>
    <row r="125" ht="14.25">
      <c r="K125" s="280"/>
    </row>
  </sheetData>
  <mergeCells count="41">
    <mergeCell ref="A43:B43"/>
    <mergeCell ref="V5:W6"/>
    <mergeCell ref="A10:B10"/>
    <mergeCell ref="T5:U6"/>
    <mergeCell ref="D6:D7"/>
    <mergeCell ref="E6:E7"/>
    <mergeCell ref="M5:M7"/>
    <mergeCell ref="N5:O6"/>
    <mergeCell ref="K5:K7"/>
    <mergeCell ref="A18:B18"/>
    <mergeCell ref="A2:Y2"/>
    <mergeCell ref="A4:B7"/>
    <mergeCell ref="C4:I4"/>
    <mergeCell ref="J4:K4"/>
    <mergeCell ref="L4:M4"/>
    <mergeCell ref="N4:Y4"/>
    <mergeCell ref="F5:I6"/>
    <mergeCell ref="A9:B9"/>
    <mergeCell ref="A36:B36"/>
    <mergeCell ref="A19:B19"/>
    <mergeCell ref="A20:B20"/>
    <mergeCell ref="A16:B16"/>
    <mergeCell ref="A40:B40"/>
    <mergeCell ref="A14:B14"/>
    <mergeCell ref="A26:B26"/>
    <mergeCell ref="A29:B29"/>
    <mergeCell ref="A32:B32"/>
    <mergeCell ref="A22:B22"/>
    <mergeCell ref="A21:B21"/>
    <mergeCell ref="A23:B23"/>
    <mergeCell ref="A17:B17"/>
    <mergeCell ref="X5:X6"/>
    <mergeCell ref="Y5:Y6"/>
    <mergeCell ref="L5:L7"/>
    <mergeCell ref="A15:B15"/>
    <mergeCell ref="A8:B8"/>
    <mergeCell ref="J5:J7"/>
    <mergeCell ref="P5:Q6"/>
    <mergeCell ref="R5:S6"/>
    <mergeCell ref="A11:B11"/>
    <mergeCell ref="A12:B12"/>
  </mergeCells>
  <printOptions/>
  <pageMargins left="0.51" right="0.1968503937007874" top="0.984251968503937" bottom="0.984251968503937" header="0.5118110236220472" footer="0.5118110236220472"/>
  <pageSetup fitToHeight="1" fitToWidth="1" horizontalDpi="300" verticalDpi="300" orientation="landscape" paperSize="8" scale="8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N62"/>
  <sheetViews>
    <sheetView zoomScale="75" zoomScaleNormal="75" zoomScaleSheetLayoutView="75" workbookViewId="0" topLeftCell="A1">
      <selection activeCell="A1" sqref="A1"/>
    </sheetView>
  </sheetViews>
  <sheetFormatPr defaultColWidth="10.59765625" defaultRowHeight="15"/>
  <cols>
    <col min="1" max="1" width="2.59765625" style="3" customWidth="1"/>
    <col min="2" max="2" width="13.19921875" style="3" customWidth="1"/>
    <col min="3" max="5" width="7.59765625" style="3" customWidth="1"/>
    <col min="6" max="27" width="11.59765625" style="3" customWidth="1"/>
    <col min="28" max="16384" width="10.59765625" style="3" customWidth="1"/>
  </cols>
  <sheetData>
    <row r="1" spans="1:27" s="152" customFormat="1" ht="19.5" customHeight="1">
      <c r="A1" s="1" t="s">
        <v>154</v>
      </c>
      <c r="AA1" s="2" t="s">
        <v>155</v>
      </c>
    </row>
    <row r="2" spans="1:27" ht="19.5" customHeight="1">
      <c r="A2" s="156" t="s">
        <v>156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7" ht="19.5" customHeight="1">
      <c r="A3" s="234" t="s">
        <v>157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2:27" ht="18" customHeight="1" thickBot="1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6" t="s">
        <v>129</v>
      </c>
    </row>
    <row r="5" spans="1:27" ht="15" customHeight="1">
      <c r="A5" s="237" t="s">
        <v>158</v>
      </c>
      <c r="B5" s="238"/>
      <c r="C5" s="239" t="s">
        <v>159</v>
      </c>
      <c r="D5" s="240"/>
      <c r="E5" s="241"/>
      <c r="F5" s="242" t="s">
        <v>160</v>
      </c>
      <c r="G5" s="239" t="s">
        <v>161</v>
      </c>
      <c r="H5" s="243"/>
      <c r="I5" s="244"/>
      <c r="J5" s="239" t="s">
        <v>130</v>
      </c>
      <c r="K5" s="243"/>
      <c r="L5" s="244"/>
      <c r="M5" s="239" t="s">
        <v>131</v>
      </c>
      <c r="N5" s="243"/>
      <c r="O5" s="244"/>
      <c r="P5" s="239" t="s">
        <v>132</v>
      </c>
      <c r="Q5" s="243"/>
      <c r="R5" s="244"/>
      <c r="S5" s="239" t="s">
        <v>133</v>
      </c>
      <c r="T5" s="243"/>
      <c r="U5" s="244"/>
      <c r="V5" s="239" t="s">
        <v>134</v>
      </c>
      <c r="W5" s="243"/>
      <c r="X5" s="244"/>
      <c r="Y5" s="239" t="s">
        <v>135</v>
      </c>
      <c r="Z5" s="243"/>
      <c r="AA5" s="243"/>
    </row>
    <row r="6" spans="1:27" ht="15" customHeight="1">
      <c r="A6" s="245"/>
      <c r="B6" s="246"/>
      <c r="C6" s="247" t="s">
        <v>97</v>
      </c>
      <c r="D6" s="247" t="s">
        <v>136</v>
      </c>
      <c r="E6" s="247" t="s">
        <v>137</v>
      </c>
      <c r="F6" s="248"/>
      <c r="G6" s="247" t="s">
        <v>97</v>
      </c>
      <c r="H6" s="247" t="s">
        <v>98</v>
      </c>
      <c r="I6" s="247" t="s">
        <v>99</v>
      </c>
      <c r="J6" s="247" t="s">
        <v>97</v>
      </c>
      <c r="K6" s="247" t="s">
        <v>98</v>
      </c>
      <c r="L6" s="247" t="s">
        <v>99</v>
      </c>
      <c r="M6" s="247" t="s">
        <v>97</v>
      </c>
      <c r="N6" s="247" t="s">
        <v>98</v>
      </c>
      <c r="O6" s="247" t="s">
        <v>99</v>
      </c>
      <c r="P6" s="247" t="s">
        <v>97</v>
      </c>
      <c r="Q6" s="247" t="s">
        <v>98</v>
      </c>
      <c r="R6" s="247" t="s">
        <v>99</v>
      </c>
      <c r="S6" s="247" t="s">
        <v>97</v>
      </c>
      <c r="T6" s="247" t="s">
        <v>98</v>
      </c>
      <c r="U6" s="247" t="s">
        <v>99</v>
      </c>
      <c r="V6" s="247" t="s">
        <v>97</v>
      </c>
      <c r="W6" s="247" t="s">
        <v>98</v>
      </c>
      <c r="X6" s="247" t="s">
        <v>99</v>
      </c>
      <c r="Y6" s="247" t="s">
        <v>97</v>
      </c>
      <c r="Z6" s="247" t="s">
        <v>98</v>
      </c>
      <c r="AA6" s="249" t="s">
        <v>99</v>
      </c>
    </row>
    <row r="7" spans="1:27" ht="15" customHeight="1">
      <c r="A7" s="250" t="s">
        <v>162</v>
      </c>
      <c r="B7" s="251"/>
      <c r="C7" s="252">
        <v>263</v>
      </c>
      <c r="D7" s="253">
        <v>257</v>
      </c>
      <c r="E7" s="253">
        <v>6</v>
      </c>
      <c r="F7" s="253">
        <v>2754</v>
      </c>
      <c r="G7" s="252">
        <v>68393</v>
      </c>
      <c r="H7" s="253">
        <v>34798</v>
      </c>
      <c r="I7" s="253">
        <v>33595</v>
      </c>
      <c r="J7" s="252">
        <v>11449</v>
      </c>
      <c r="K7" s="253">
        <v>5768</v>
      </c>
      <c r="L7" s="253">
        <v>5681</v>
      </c>
      <c r="M7" s="252">
        <v>11274</v>
      </c>
      <c r="N7" s="253">
        <v>5762</v>
      </c>
      <c r="O7" s="253">
        <v>5512</v>
      </c>
      <c r="P7" s="252">
        <v>11749</v>
      </c>
      <c r="Q7" s="253">
        <v>6004</v>
      </c>
      <c r="R7" s="253">
        <v>5745</v>
      </c>
      <c r="S7" s="252">
        <v>11205</v>
      </c>
      <c r="T7" s="253">
        <v>5698</v>
      </c>
      <c r="U7" s="253">
        <v>5507</v>
      </c>
      <c r="V7" s="252">
        <v>11328</v>
      </c>
      <c r="W7" s="253">
        <v>5829</v>
      </c>
      <c r="X7" s="253">
        <v>5499</v>
      </c>
      <c r="Y7" s="252">
        <v>11388</v>
      </c>
      <c r="Z7" s="253">
        <v>5737</v>
      </c>
      <c r="AA7" s="253">
        <v>5651</v>
      </c>
    </row>
    <row r="8" spans="1:27" ht="15" customHeight="1">
      <c r="A8" s="254" t="s">
        <v>163</v>
      </c>
      <c r="B8" s="255"/>
      <c r="C8" s="256">
        <v>255</v>
      </c>
      <c r="D8" s="256">
        <v>249</v>
      </c>
      <c r="E8" s="256">
        <v>6</v>
      </c>
      <c r="F8" s="256">
        <v>2751</v>
      </c>
      <c r="G8" s="256">
        <v>68219</v>
      </c>
      <c r="H8" s="256">
        <v>34837</v>
      </c>
      <c r="I8" s="256">
        <v>33382</v>
      </c>
      <c r="J8" s="256">
        <v>11253</v>
      </c>
      <c r="K8" s="256">
        <v>5776</v>
      </c>
      <c r="L8" s="256">
        <v>5477</v>
      </c>
      <c r="M8" s="256">
        <v>11444</v>
      </c>
      <c r="N8" s="256">
        <v>5771</v>
      </c>
      <c r="O8" s="256">
        <v>5673</v>
      </c>
      <c r="P8" s="256">
        <v>11248</v>
      </c>
      <c r="Q8" s="256">
        <v>5749</v>
      </c>
      <c r="R8" s="256">
        <v>5499</v>
      </c>
      <c r="S8" s="256">
        <v>11731</v>
      </c>
      <c r="T8" s="256">
        <v>5999</v>
      </c>
      <c r="U8" s="256">
        <v>5732</v>
      </c>
      <c r="V8" s="256">
        <v>11214</v>
      </c>
      <c r="W8" s="256">
        <v>5714</v>
      </c>
      <c r="X8" s="256">
        <v>5500</v>
      </c>
      <c r="Y8" s="256">
        <v>11329</v>
      </c>
      <c r="Z8" s="256">
        <v>5828</v>
      </c>
      <c r="AA8" s="256">
        <v>5501</v>
      </c>
    </row>
    <row r="9" spans="1:27" ht="15" customHeight="1">
      <c r="A9" s="254" t="s">
        <v>31</v>
      </c>
      <c r="B9" s="255"/>
      <c r="C9" s="256">
        <v>248</v>
      </c>
      <c r="D9" s="256">
        <v>242</v>
      </c>
      <c r="E9" s="256">
        <v>6</v>
      </c>
      <c r="F9" s="256">
        <v>2791</v>
      </c>
      <c r="G9" s="256">
        <v>68235</v>
      </c>
      <c r="H9" s="256">
        <v>34904</v>
      </c>
      <c r="I9" s="256">
        <v>33331</v>
      </c>
      <c r="J9" s="256">
        <v>11492</v>
      </c>
      <c r="K9" s="256">
        <v>5960</v>
      </c>
      <c r="L9" s="256">
        <v>5532</v>
      </c>
      <c r="M9" s="256">
        <v>11234</v>
      </c>
      <c r="N9" s="256">
        <v>5769</v>
      </c>
      <c r="O9" s="256">
        <v>5465</v>
      </c>
      <c r="P9" s="256">
        <v>11405</v>
      </c>
      <c r="Q9" s="256">
        <v>5750</v>
      </c>
      <c r="R9" s="256">
        <v>5655</v>
      </c>
      <c r="S9" s="256">
        <v>11213</v>
      </c>
      <c r="T9" s="256">
        <v>5737</v>
      </c>
      <c r="U9" s="256">
        <v>5476</v>
      </c>
      <c r="V9" s="256">
        <v>11707</v>
      </c>
      <c r="W9" s="256">
        <v>5985</v>
      </c>
      <c r="X9" s="256">
        <v>5722</v>
      </c>
      <c r="Y9" s="256">
        <v>11184</v>
      </c>
      <c r="Z9" s="256">
        <v>5703</v>
      </c>
      <c r="AA9" s="256">
        <v>5481</v>
      </c>
    </row>
    <row r="10" spans="1:28" ht="15" customHeight="1">
      <c r="A10" s="254" t="s">
        <v>32</v>
      </c>
      <c r="B10" s="255"/>
      <c r="C10" s="256">
        <v>238</v>
      </c>
      <c r="D10" s="256">
        <v>233</v>
      </c>
      <c r="E10" s="256">
        <v>5</v>
      </c>
      <c r="F10" s="256">
        <v>2772</v>
      </c>
      <c r="G10" s="256">
        <v>68295</v>
      </c>
      <c r="H10" s="256">
        <v>34895</v>
      </c>
      <c r="I10" s="256">
        <v>33400</v>
      </c>
      <c r="J10" s="256">
        <v>11327</v>
      </c>
      <c r="K10" s="256">
        <v>5797</v>
      </c>
      <c r="L10" s="256">
        <v>5530</v>
      </c>
      <c r="M10" s="256">
        <v>11501</v>
      </c>
      <c r="N10" s="256">
        <v>5952</v>
      </c>
      <c r="O10" s="256">
        <v>5549</v>
      </c>
      <c r="P10" s="256">
        <v>11193</v>
      </c>
      <c r="Q10" s="256">
        <v>5728</v>
      </c>
      <c r="R10" s="256">
        <v>5465</v>
      </c>
      <c r="S10" s="256">
        <v>11401</v>
      </c>
      <c r="T10" s="256">
        <v>5736</v>
      </c>
      <c r="U10" s="256">
        <v>5665</v>
      </c>
      <c r="V10" s="256">
        <v>11169</v>
      </c>
      <c r="W10" s="256">
        <v>5705</v>
      </c>
      <c r="X10" s="256">
        <v>5464</v>
      </c>
      <c r="Y10" s="256">
        <v>11704</v>
      </c>
      <c r="Z10" s="256">
        <v>5977</v>
      </c>
      <c r="AA10" s="256">
        <v>5727</v>
      </c>
      <c r="AB10" s="257"/>
    </row>
    <row r="11" spans="1:27" s="259" customFormat="1" ht="15" customHeight="1">
      <c r="A11" s="216" t="s">
        <v>46</v>
      </c>
      <c r="B11" s="217"/>
      <c r="C11" s="258">
        <v>238</v>
      </c>
      <c r="D11" s="258">
        <v>233</v>
      </c>
      <c r="E11" s="258">
        <v>5</v>
      </c>
      <c r="F11" s="258">
        <v>2785</v>
      </c>
      <c r="G11" s="258">
        <v>67833</v>
      </c>
      <c r="H11" s="258">
        <v>34628</v>
      </c>
      <c r="I11" s="258">
        <v>33205</v>
      </c>
      <c r="J11" s="258">
        <v>11333</v>
      </c>
      <c r="K11" s="258">
        <v>5761</v>
      </c>
      <c r="L11" s="258">
        <v>5572</v>
      </c>
      <c r="M11" s="258">
        <v>11299</v>
      </c>
      <c r="N11" s="258">
        <v>5786</v>
      </c>
      <c r="O11" s="258">
        <v>5513</v>
      </c>
      <c r="P11" s="258">
        <v>11525</v>
      </c>
      <c r="Q11" s="258">
        <v>5967</v>
      </c>
      <c r="R11" s="258">
        <v>5558</v>
      </c>
      <c r="S11" s="258">
        <v>11151</v>
      </c>
      <c r="T11" s="258">
        <v>5704</v>
      </c>
      <c r="U11" s="258">
        <v>5447</v>
      </c>
      <c r="V11" s="258">
        <v>11380</v>
      </c>
      <c r="W11" s="258">
        <v>5721</v>
      </c>
      <c r="X11" s="258">
        <v>5659</v>
      </c>
      <c r="Y11" s="258">
        <v>11145</v>
      </c>
      <c r="Z11" s="258">
        <v>5689</v>
      </c>
      <c r="AA11" s="258">
        <v>5456</v>
      </c>
    </row>
    <row r="12" spans="1:27" ht="15" customHeight="1">
      <c r="A12" s="260"/>
      <c r="B12" s="261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</row>
    <row r="13" spans="1:27" ht="15" customHeight="1">
      <c r="A13" s="154" t="s">
        <v>164</v>
      </c>
      <c r="B13" s="263"/>
      <c r="C13" s="144">
        <v>1</v>
      </c>
      <c r="D13" s="144">
        <v>1</v>
      </c>
      <c r="E13" s="264">
        <v>0</v>
      </c>
      <c r="F13" s="144">
        <v>19</v>
      </c>
      <c r="G13" s="144">
        <v>644</v>
      </c>
      <c r="H13" s="144">
        <v>329</v>
      </c>
      <c r="I13" s="144">
        <v>315</v>
      </c>
      <c r="J13" s="144">
        <v>108</v>
      </c>
      <c r="K13" s="144">
        <v>54</v>
      </c>
      <c r="L13" s="144">
        <v>54</v>
      </c>
      <c r="M13" s="144">
        <v>102</v>
      </c>
      <c r="N13" s="144">
        <v>50</v>
      </c>
      <c r="O13" s="144">
        <v>52</v>
      </c>
      <c r="P13" s="144">
        <v>113</v>
      </c>
      <c r="Q13" s="144">
        <v>56</v>
      </c>
      <c r="R13" s="144">
        <v>57</v>
      </c>
      <c r="S13" s="144">
        <v>103</v>
      </c>
      <c r="T13" s="144">
        <v>51</v>
      </c>
      <c r="U13" s="144">
        <v>52</v>
      </c>
      <c r="V13" s="144">
        <v>109</v>
      </c>
      <c r="W13" s="144">
        <v>60</v>
      </c>
      <c r="X13" s="144">
        <v>49</v>
      </c>
      <c r="Y13" s="144">
        <v>109</v>
      </c>
      <c r="Z13" s="144">
        <v>58</v>
      </c>
      <c r="AA13" s="144">
        <v>51</v>
      </c>
    </row>
    <row r="14" spans="1:27" ht="15" customHeight="1">
      <c r="A14" s="154" t="s">
        <v>165</v>
      </c>
      <c r="B14" s="263"/>
      <c r="C14" s="140">
        <v>236</v>
      </c>
      <c r="D14" s="140">
        <v>231</v>
      </c>
      <c r="E14" s="20">
        <v>5</v>
      </c>
      <c r="F14" s="140">
        <v>2760</v>
      </c>
      <c r="G14" s="140">
        <v>67039</v>
      </c>
      <c r="H14" s="140">
        <v>34232</v>
      </c>
      <c r="I14" s="140">
        <v>32807</v>
      </c>
      <c r="J14" s="140">
        <v>11197</v>
      </c>
      <c r="K14" s="140">
        <v>5693</v>
      </c>
      <c r="L14" s="140">
        <v>5504</v>
      </c>
      <c r="M14" s="140">
        <v>11167</v>
      </c>
      <c r="N14" s="140">
        <v>5726</v>
      </c>
      <c r="O14" s="140">
        <v>5441</v>
      </c>
      <c r="P14" s="140">
        <v>11379</v>
      </c>
      <c r="Q14" s="140">
        <v>5900</v>
      </c>
      <c r="R14" s="140">
        <v>5479</v>
      </c>
      <c r="S14" s="140">
        <v>11026</v>
      </c>
      <c r="T14" s="140">
        <v>5643</v>
      </c>
      <c r="U14" s="140">
        <v>5383</v>
      </c>
      <c r="V14" s="140">
        <v>11251</v>
      </c>
      <c r="W14" s="140">
        <v>5650</v>
      </c>
      <c r="X14" s="140">
        <v>5601</v>
      </c>
      <c r="Y14" s="140">
        <v>11019</v>
      </c>
      <c r="Z14" s="140">
        <v>5620</v>
      </c>
      <c r="AA14" s="140">
        <v>5399</v>
      </c>
    </row>
    <row r="15" spans="1:27" ht="15" customHeight="1">
      <c r="A15" s="154" t="s">
        <v>166</v>
      </c>
      <c r="B15" s="155"/>
      <c r="C15" s="140">
        <v>1</v>
      </c>
      <c r="D15" s="140">
        <v>1</v>
      </c>
      <c r="E15" s="264">
        <v>0</v>
      </c>
      <c r="F15" s="140">
        <v>6</v>
      </c>
      <c r="G15" s="140">
        <v>150</v>
      </c>
      <c r="H15" s="140">
        <v>67</v>
      </c>
      <c r="I15" s="140">
        <v>83</v>
      </c>
      <c r="J15" s="140">
        <v>28</v>
      </c>
      <c r="K15" s="140">
        <v>14</v>
      </c>
      <c r="L15" s="140">
        <v>14</v>
      </c>
      <c r="M15" s="140">
        <v>30</v>
      </c>
      <c r="N15" s="140">
        <v>10</v>
      </c>
      <c r="O15" s="140">
        <v>20</v>
      </c>
      <c r="P15" s="140">
        <v>33</v>
      </c>
      <c r="Q15" s="140">
        <v>11</v>
      </c>
      <c r="R15" s="140">
        <v>22</v>
      </c>
      <c r="S15" s="140">
        <v>22</v>
      </c>
      <c r="T15" s="140">
        <v>10</v>
      </c>
      <c r="U15" s="140">
        <v>12</v>
      </c>
      <c r="V15" s="140">
        <v>20</v>
      </c>
      <c r="W15" s="140">
        <v>11</v>
      </c>
      <c r="X15" s="140">
        <v>9</v>
      </c>
      <c r="Y15" s="140">
        <v>17</v>
      </c>
      <c r="Z15" s="140">
        <v>11</v>
      </c>
      <c r="AA15" s="140">
        <v>6</v>
      </c>
    </row>
    <row r="16" spans="1:27" ht="15" customHeight="1">
      <c r="A16" s="8"/>
      <c r="B16" s="265"/>
      <c r="C16" s="140"/>
      <c r="D16" s="140"/>
      <c r="E16" s="2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</row>
    <row r="17" spans="1:27" ht="15" customHeight="1">
      <c r="A17" s="154" t="s">
        <v>138</v>
      </c>
      <c r="B17" s="155"/>
      <c r="C17" s="266">
        <v>62</v>
      </c>
      <c r="D17" s="266">
        <v>61</v>
      </c>
      <c r="E17" s="266">
        <v>1</v>
      </c>
      <c r="F17" s="266">
        <v>955</v>
      </c>
      <c r="G17" s="266">
        <v>25697</v>
      </c>
      <c r="H17" s="266">
        <v>13065</v>
      </c>
      <c r="I17" s="266">
        <v>12632</v>
      </c>
      <c r="J17" s="266">
        <v>4336</v>
      </c>
      <c r="K17" s="266">
        <v>2229</v>
      </c>
      <c r="L17" s="266">
        <v>2107</v>
      </c>
      <c r="M17" s="266">
        <v>4393</v>
      </c>
      <c r="N17" s="266">
        <v>2299</v>
      </c>
      <c r="O17" s="266">
        <v>2094</v>
      </c>
      <c r="P17" s="266">
        <v>4331</v>
      </c>
      <c r="Q17" s="266">
        <v>2184</v>
      </c>
      <c r="R17" s="266">
        <v>2147</v>
      </c>
      <c r="S17" s="266">
        <v>4219</v>
      </c>
      <c r="T17" s="266">
        <v>2140</v>
      </c>
      <c r="U17" s="266">
        <v>2079</v>
      </c>
      <c r="V17" s="266">
        <v>4325</v>
      </c>
      <c r="W17" s="266">
        <v>2144</v>
      </c>
      <c r="X17" s="266">
        <v>2181</v>
      </c>
      <c r="Y17" s="266">
        <v>4093</v>
      </c>
      <c r="Z17" s="266">
        <v>2069</v>
      </c>
      <c r="AA17" s="266">
        <v>2024</v>
      </c>
    </row>
    <row r="18" spans="1:27" ht="15" customHeight="1">
      <c r="A18" s="154" t="s">
        <v>116</v>
      </c>
      <c r="B18" s="155"/>
      <c r="C18" s="20">
        <v>13</v>
      </c>
      <c r="D18" s="140">
        <v>13</v>
      </c>
      <c r="E18" s="264">
        <v>0</v>
      </c>
      <c r="F18" s="140">
        <v>133</v>
      </c>
      <c r="G18" s="20">
        <v>3197</v>
      </c>
      <c r="H18" s="20">
        <v>1604</v>
      </c>
      <c r="I18" s="140">
        <v>1593</v>
      </c>
      <c r="J18" s="20">
        <v>518</v>
      </c>
      <c r="K18" s="140">
        <v>256</v>
      </c>
      <c r="L18" s="140">
        <v>262</v>
      </c>
      <c r="M18" s="20">
        <v>508</v>
      </c>
      <c r="N18" s="140">
        <v>259</v>
      </c>
      <c r="O18" s="140">
        <v>249</v>
      </c>
      <c r="P18" s="20">
        <v>526</v>
      </c>
      <c r="Q18" s="140">
        <v>276</v>
      </c>
      <c r="R18" s="140">
        <v>250</v>
      </c>
      <c r="S18" s="20">
        <v>599</v>
      </c>
      <c r="T18" s="140">
        <v>295</v>
      </c>
      <c r="U18" s="140">
        <v>304</v>
      </c>
      <c r="V18" s="20">
        <v>544</v>
      </c>
      <c r="W18" s="140">
        <v>265</v>
      </c>
      <c r="X18" s="140">
        <v>279</v>
      </c>
      <c r="Y18" s="20">
        <v>502</v>
      </c>
      <c r="Z18" s="140">
        <v>253</v>
      </c>
      <c r="AA18" s="140">
        <v>249</v>
      </c>
    </row>
    <row r="19" spans="1:27" ht="15" customHeight="1">
      <c r="A19" s="154" t="s">
        <v>139</v>
      </c>
      <c r="B19" s="155"/>
      <c r="C19" s="20">
        <v>26</v>
      </c>
      <c r="D19" s="140">
        <v>25</v>
      </c>
      <c r="E19" s="20">
        <v>1</v>
      </c>
      <c r="F19" s="140">
        <v>274</v>
      </c>
      <c r="G19" s="20">
        <v>6806</v>
      </c>
      <c r="H19" s="20">
        <v>3519</v>
      </c>
      <c r="I19" s="140">
        <v>3287</v>
      </c>
      <c r="J19" s="20">
        <v>1174</v>
      </c>
      <c r="K19" s="140">
        <v>611</v>
      </c>
      <c r="L19" s="140">
        <v>563</v>
      </c>
      <c r="M19" s="20">
        <v>1102</v>
      </c>
      <c r="N19" s="140">
        <v>557</v>
      </c>
      <c r="O19" s="140">
        <v>545</v>
      </c>
      <c r="P19" s="20">
        <v>1203</v>
      </c>
      <c r="Q19" s="140">
        <v>622</v>
      </c>
      <c r="R19" s="140">
        <v>581</v>
      </c>
      <c r="S19" s="20">
        <v>1085</v>
      </c>
      <c r="T19" s="140">
        <v>557</v>
      </c>
      <c r="U19" s="140">
        <v>528</v>
      </c>
      <c r="V19" s="20">
        <v>1159</v>
      </c>
      <c r="W19" s="140">
        <v>619</v>
      </c>
      <c r="X19" s="140">
        <v>540</v>
      </c>
      <c r="Y19" s="20">
        <v>1083</v>
      </c>
      <c r="Z19" s="140">
        <v>553</v>
      </c>
      <c r="AA19" s="140">
        <v>530</v>
      </c>
    </row>
    <row r="20" spans="1:27" ht="15" customHeight="1">
      <c r="A20" s="154" t="s">
        <v>140</v>
      </c>
      <c r="B20" s="155"/>
      <c r="C20" s="20">
        <v>12</v>
      </c>
      <c r="D20" s="140">
        <v>11</v>
      </c>
      <c r="E20" s="140">
        <v>1</v>
      </c>
      <c r="F20" s="140">
        <v>88</v>
      </c>
      <c r="G20" s="20">
        <v>1363</v>
      </c>
      <c r="H20" s="20">
        <v>694</v>
      </c>
      <c r="I20" s="140">
        <v>669</v>
      </c>
      <c r="J20" s="20">
        <v>207</v>
      </c>
      <c r="K20" s="140">
        <v>105</v>
      </c>
      <c r="L20" s="140">
        <v>102</v>
      </c>
      <c r="M20" s="20">
        <v>227</v>
      </c>
      <c r="N20" s="140">
        <v>117</v>
      </c>
      <c r="O20" s="140">
        <v>110</v>
      </c>
      <c r="P20" s="20">
        <v>206</v>
      </c>
      <c r="Q20" s="140">
        <v>108</v>
      </c>
      <c r="R20" s="140">
        <v>98</v>
      </c>
      <c r="S20" s="20">
        <v>221</v>
      </c>
      <c r="T20" s="140">
        <v>110</v>
      </c>
      <c r="U20" s="140">
        <v>111</v>
      </c>
      <c r="V20" s="20">
        <v>238</v>
      </c>
      <c r="W20" s="140">
        <v>116</v>
      </c>
      <c r="X20" s="140">
        <v>122</v>
      </c>
      <c r="Y20" s="20">
        <v>264</v>
      </c>
      <c r="Z20" s="140">
        <v>138</v>
      </c>
      <c r="AA20" s="140">
        <v>126</v>
      </c>
    </row>
    <row r="21" spans="1:27" ht="15" customHeight="1">
      <c r="A21" s="154" t="s">
        <v>141</v>
      </c>
      <c r="B21" s="155"/>
      <c r="C21" s="20">
        <v>9</v>
      </c>
      <c r="D21" s="140">
        <v>9</v>
      </c>
      <c r="E21" s="264">
        <v>0</v>
      </c>
      <c r="F21" s="140">
        <v>54</v>
      </c>
      <c r="G21" s="20">
        <v>755</v>
      </c>
      <c r="H21" s="20">
        <v>408</v>
      </c>
      <c r="I21" s="140">
        <v>347</v>
      </c>
      <c r="J21" s="20">
        <v>119</v>
      </c>
      <c r="K21" s="140">
        <v>61</v>
      </c>
      <c r="L21" s="140">
        <v>58</v>
      </c>
      <c r="M21" s="20">
        <v>126</v>
      </c>
      <c r="N21" s="140">
        <v>63</v>
      </c>
      <c r="O21" s="140">
        <v>63</v>
      </c>
      <c r="P21" s="20">
        <v>138</v>
      </c>
      <c r="Q21" s="140">
        <v>78</v>
      </c>
      <c r="R21" s="140">
        <v>60</v>
      </c>
      <c r="S21" s="20">
        <v>113</v>
      </c>
      <c r="T21" s="140">
        <v>61</v>
      </c>
      <c r="U21" s="140">
        <v>52</v>
      </c>
      <c r="V21" s="20">
        <v>138</v>
      </c>
      <c r="W21" s="140">
        <v>72</v>
      </c>
      <c r="X21" s="140">
        <v>66</v>
      </c>
      <c r="Y21" s="20">
        <v>121</v>
      </c>
      <c r="Z21" s="140">
        <v>73</v>
      </c>
      <c r="AA21" s="140">
        <v>48</v>
      </c>
    </row>
    <row r="22" spans="1:27" ht="15" customHeight="1">
      <c r="A22" s="154" t="s">
        <v>142</v>
      </c>
      <c r="B22" s="155"/>
      <c r="C22" s="20">
        <v>22</v>
      </c>
      <c r="D22" s="140">
        <v>21</v>
      </c>
      <c r="E22" s="20">
        <v>1</v>
      </c>
      <c r="F22" s="140">
        <v>205</v>
      </c>
      <c r="G22" s="20">
        <v>4088</v>
      </c>
      <c r="H22" s="20">
        <v>2085</v>
      </c>
      <c r="I22" s="140">
        <v>2003</v>
      </c>
      <c r="J22" s="20">
        <v>622</v>
      </c>
      <c r="K22" s="140">
        <v>304</v>
      </c>
      <c r="L22" s="140">
        <v>318</v>
      </c>
      <c r="M22" s="20">
        <v>677</v>
      </c>
      <c r="N22" s="140">
        <v>360</v>
      </c>
      <c r="O22" s="140">
        <v>317</v>
      </c>
      <c r="P22" s="20">
        <v>709</v>
      </c>
      <c r="Q22" s="140">
        <v>374</v>
      </c>
      <c r="R22" s="140">
        <v>335</v>
      </c>
      <c r="S22" s="20">
        <v>665</v>
      </c>
      <c r="T22" s="140">
        <v>337</v>
      </c>
      <c r="U22" s="140">
        <v>328</v>
      </c>
      <c r="V22" s="20">
        <v>709</v>
      </c>
      <c r="W22" s="140">
        <v>354</v>
      </c>
      <c r="X22" s="140">
        <v>355</v>
      </c>
      <c r="Y22" s="20">
        <v>706</v>
      </c>
      <c r="Z22" s="140">
        <v>356</v>
      </c>
      <c r="AA22" s="140">
        <v>350</v>
      </c>
    </row>
    <row r="23" spans="1:27" ht="15" customHeight="1">
      <c r="A23" s="154" t="s">
        <v>143</v>
      </c>
      <c r="B23" s="155"/>
      <c r="C23" s="20">
        <v>6</v>
      </c>
      <c r="D23" s="140">
        <v>6</v>
      </c>
      <c r="E23" s="264">
        <v>0</v>
      </c>
      <c r="F23" s="140">
        <v>54</v>
      </c>
      <c r="G23" s="20">
        <v>1262</v>
      </c>
      <c r="H23" s="20">
        <v>643</v>
      </c>
      <c r="I23" s="140">
        <v>619</v>
      </c>
      <c r="J23" s="20">
        <v>201</v>
      </c>
      <c r="K23" s="140">
        <v>112</v>
      </c>
      <c r="L23" s="140">
        <v>89</v>
      </c>
      <c r="M23" s="20">
        <v>202</v>
      </c>
      <c r="N23" s="140">
        <v>97</v>
      </c>
      <c r="O23" s="140">
        <v>105</v>
      </c>
      <c r="P23" s="20">
        <v>217</v>
      </c>
      <c r="Q23" s="140">
        <v>114</v>
      </c>
      <c r="R23" s="140">
        <v>103</v>
      </c>
      <c r="S23" s="20">
        <v>198</v>
      </c>
      <c r="T23" s="140">
        <v>99</v>
      </c>
      <c r="U23" s="140">
        <v>99</v>
      </c>
      <c r="V23" s="20">
        <v>214</v>
      </c>
      <c r="W23" s="140">
        <v>105</v>
      </c>
      <c r="X23" s="140">
        <v>109</v>
      </c>
      <c r="Y23" s="20">
        <v>230</v>
      </c>
      <c r="Z23" s="140">
        <v>116</v>
      </c>
      <c r="AA23" s="140">
        <v>114</v>
      </c>
    </row>
    <row r="24" spans="1:27" ht="15" customHeight="1">
      <c r="A24" s="154" t="s">
        <v>167</v>
      </c>
      <c r="B24" s="155"/>
      <c r="C24" s="20">
        <v>6</v>
      </c>
      <c r="D24" s="140">
        <v>6</v>
      </c>
      <c r="E24" s="264">
        <v>0</v>
      </c>
      <c r="F24" s="140">
        <v>85</v>
      </c>
      <c r="G24" s="20">
        <v>2310</v>
      </c>
      <c r="H24" s="20">
        <v>1178</v>
      </c>
      <c r="I24" s="140">
        <v>1132</v>
      </c>
      <c r="J24" s="20">
        <v>384</v>
      </c>
      <c r="K24" s="140">
        <v>184</v>
      </c>
      <c r="L24" s="140">
        <v>200</v>
      </c>
      <c r="M24" s="20">
        <v>366</v>
      </c>
      <c r="N24" s="140">
        <v>188</v>
      </c>
      <c r="O24" s="140">
        <v>178</v>
      </c>
      <c r="P24" s="20">
        <v>414</v>
      </c>
      <c r="Q24" s="140">
        <v>203</v>
      </c>
      <c r="R24" s="140">
        <v>211</v>
      </c>
      <c r="S24" s="20">
        <v>390</v>
      </c>
      <c r="T24" s="140">
        <v>214</v>
      </c>
      <c r="U24" s="140">
        <v>176</v>
      </c>
      <c r="V24" s="20">
        <v>376</v>
      </c>
      <c r="W24" s="140">
        <v>188</v>
      </c>
      <c r="X24" s="140">
        <v>188</v>
      </c>
      <c r="Y24" s="20">
        <v>380</v>
      </c>
      <c r="Z24" s="140">
        <v>201</v>
      </c>
      <c r="AA24" s="140">
        <v>179</v>
      </c>
    </row>
    <row r="25" spans="1:27" ht="15" customHeight="1">
      <c r="A25" s="154" t="s">
        <v>168</v>
      </c>
      <c r="B25" s="155"/>
      <c r="C25" s="20">
        <v>20</v>
      </c>
      <c r="D25" s="140">
        <v>20</v>
      </c>
      <c r="E25" s="264">
        <v>0</v>
      </c>
      <c r="F25" s="140">
        <v>286</v>
      </c>
      <c r="G25" s="20">
        <v>7091</v>
      </c>
      <c r="H25" s="20">
        <v>3624</v>
      </c>
      <c r="I25" s="140">
        <v>3467</v>
      </c>
      <c r="J25" s="20">
        <v>1279</v>
      </c>
      <c r="K25" s="140">
        <v>629</v>
      </c>
      <c r="L25" s="140">
        <v>650</v>
      </c>
      <c r="M25" s="20">
        <v>1148</v>
      </c>
      <c r="N25" s="140">
        <v>576</v>
      </c>
      <c r="O25" s="140">
        <v>572</v>
      </c>
      <c r="P25" s="20">
        <v>1192</v>
      </c>
      <c r="Q25" s="140">
        <v>655</v>
      </c>
      <c r="R25" s="140">
        <v>537</v>
      </c>
      <c r="S25" s="20">
        <v>1139</v>
      </c>
      <c r="T25" s="140">
        <v>571</v>
      </c>
      <c r="U25" s="140">
        <v>568</v>
      </c>
      <c r="V25" s="20">
        <v>1183</v>
      </c>
      <c r="W25" s="140">
        <v>601</v>
      </c>
      <c r="X25" s="140">
        <v>582</v>
      </c>
      <c r="Y25" s="20">
        <v>1150</v>
      </c>
      <c r="Z25" s="140">
        <v>592</v>
      </c>
      <c r="AA25" s="140">
        <v>558</v>
      </c>
    </row>
    <row r="26" spans="1:27" ht="15" customHeight="1">
      <c r="A26" s="154" t="s">
        <v>169</v>
      </c>
      <c r="B26" s="155"/>
      <c r="C26" s="20">
        <v>8</v>
      </c>
      <c r="D26" s="140">
        <v>8</v>
      </c>
      <c r="E26" s="264">
        <v>0</v>
      </c>
      <c r="F26" s="140">
        <v>119</v>
      </c>
      <c r="G26" s="20">
        <v>3292</v>
      </c>
      <c r="H26" s="20">
        <v>1717</v>
      </c>
      <c r="I26" s="140">
        <v>1575</v>
      </c>
      <c r="J26" s="20">
        <v>560</v>
      </c>
      <c r="K26" s="140">
        <v>301</v>
      </c>
      <c r="L26" s="140">
        <v>259</v>
      </c>
      <c r="M26" s="20">
        <v>557</v>
      </c>
      <c r="N26" s="140">
        <v>272</v>
      </c>
      <c r="O26" s="140">
        <v>285</v>
      </c>
      <c r="P26" s="20">
        <v>545</v>
      </c>
      <c r="Q26" s="140">
        <v>304</v>
      </c>
      <c r="R26" s="140">
        <v>241</v>
      </c>
      <c r="S26" s="20">
        <v>545</v>
      </c>
      <c r="T26" s="140">
        <v>274</v>
      </c>
      <c r="U26" s="140">
        <v>271</v>
      </c>
      <c r="V26" s="20">
        <v>542</v>
      </c>
      <c r="W26" s="140">
        <v>293</v>
      </c>
      <c r="X26" s="140">
        <v>249</v>
      </c>
      <c r="Y26" s="20">
        <v>543</v>
      </c>
      <c r="Z26" s="140">
        <v>273</v>
      </c>
      <c r="AA26" s="140">
        <v>270</v>
      </c>
    </row>
    <row r="27" spans="1:27" ht="15" customHeight="1">
      <c r="A27" s="267"/>
      <c r="B27" s="265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</row>
    <row r="28" spans="1:27" s="268" customFormat="1" ht="15" customHeight="1">
      <c r="A28" s="154" t="s">
        <v>144</v>
      </c>
      <c r="B28" s="155"/>
      <c r="C28" s="20">
        <v>3</v>
      </c>
      <c r="D28" s="20">
        <v>3</v>
      </c>
      <c r="E28" s="264">
        <v>0</v>
      </c>
      <c r="F28" s="20">
        <v>20</v>
      </c>
      <c r="G28" s="20">
        <v>421</v>
      </c>
      <c r="H28" s="20">
        <v>210</v>
      </c>
      <c r="I28" s="20">
        <v>211</v>
      </c>
      <c r="J28" s="20">
        <v>83</v>
      </c>
      <c r="K28" s="20">
        <v>44</v>
      </c>
      <c r="L28" s="20">
        <v>39</v>
      </c>
      <c r="M28" s="20">
        <v>79</v>
      </c>
      <c r="N28" s="20">
        <v>37</v>
      </c>
      <c r="O28" s="20">
        <v>42</v>
      </c>
      <c r="P28" s="20">
        <v>79</v>
      </c>
      <c r="Q28" s="20">
        <v>46</v>
      </c>
      <c r="R28" s="20">
        <v>33</v>
      </c>
      <c r="S28" s="20">
        <v>50</v>
      </c>
      <c r="T28" s="20">
        <v>25</v>
      </c>
      <c r="U28" s="20">
        <v>25</v>
      </c>
      <c r="V28" s="20">
        <v>65</v>
      </c>
      <c r="W28" s="20">
        <v>29</v>
      </c>
      <c r="X28" s="20">
        <v>36</v>
      </c>
      <c r="Y28" s="20">
        <v>65</v>
      </c>
      <c r="Z28" s="20">
        <v>29</v>
      </c>
      <c r="AA28" s="20">
        <v>36</v>
      </c>
    </row>
    <row r="29" spans="1:27" ht="15" customHeight="1">
      <c r="A29" s="269"/>
      <c r="B29" s="11" t="s">
        <v>145</v>
      </c>
      <c r="C29" s="19">
        <v>3</v>
      </c>
      <c r="D29" s="19">
        <v>3</v>
      </c>
      <c r="E29" s="270">
        <v>0</v>
      </c>
      <c r="F29" s="19">
        <v>20</v>
      </c>
      <c r="G29" s="19">
        <v>421</v>
      </c>
      <c r="H29" s="19">
        <v>210</v>
      </c>
      <c r="I29" s="19">
        <v>211</v>
      </c>
      <c r="J29" s="19">
        <v>83</v>
      </c>
      <c r="K29" s="19">
        <v>44</v>
      </c>
      <c r="L29" s="19">
        <v>39</v>
      </c>
      <c r="M29" s="19">
        <v>79</v>
      </c>
      <c r="N29" s="19">
        <v>37</v>
      </c>
      <c r="O29" s="19">
        <v>42</v>
      </c>
      <c r="P29" s="19">
        <v>79</v>
      </c>
      <c r="Q29" s="19">
        <v>46</v>
      </c>
      <c r="R29" s="19">
        <v>33</v>
      </c>
      <c r="S29" s="19">
        <v>50</v>
      </c>
      <c r="T29" s="19">
        <v>25</v>
      </c>
      <c r="U29" s="19">
        <v>25</v>
      </c>
      <c r="V29" s="19">
        <v>65</v>
      </c>
      <c r="W29" s="19">
        <v>29</v>
      </c>
      <c r="X29" s="19">
        <v>36</v>
      </c>
      <c r="Y29" s="19">
        <v>65</v>
      </c>
      <c r="Z29" s="19">
        <v>29</v>
      </c>
      <c r="AA29" s="19">
        <v>36</v>
      </c>
    </row>
    <row r="30" spans="1:27" ht="15" customHeight="1">
      <c r="A30" s="271"/>
      <c r="B30" s="27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268" customFormat="1" ht="15" customHeight="1">
      <c r="A31" s="154" t="s">
        <v>146</v>
      </c>
      <c r="B31" s="155"/>
      <c r="C31" s="20">
        <v>5</v>
      </c>
      <c r="D31" s="20">
        <v>5</v>
      </c>
      <c r="E31" s="264">
        <v>0</v>
      </c>
      <c r="F31" s="20">
        <v>95</v>
      </c>
      <c r="G31" s="20">
        <v>2696</v>
      </c>
      <c r="H31" s="20">
        <v>1402</v>
      </c>
      <c r="I31" s="20">
        <v>1294</v>
      </c>
      <c r="J31" s="20">
        <v>483</v>
      </c>
      <c r="K31" s="20">
        <v>250</v>
      </c>
      <c r="L31" s="20">
        <v>233</v>
      </c>
      <c r="M31" s="20">
        <v>457</v>
      </c>
      <c r="N31" s="20">
        <v>237</v>
      </c>
      <c r="O31" s="20">
        <v>220</v>
      </c>
      <c r="P31" s="20">
        <v>481</v>
      </c>
      <c r="Q31" s="20">
        <v>249</v>
      </c>
      <c r="R31" s="20">
        <v>232</v>
      </c>
      <c r="S31" s="20">
        <v>473</v>
      </c>
      <c r="T31" s="20">
        <v>252</v>
      </c>
      <c r="U31" s="20">
        <v>221</v>
      </c>
      <c r="V31" s="20">
        <v>405</v>
      </c>
      <c r="W31" s="20">
        <v>212</v>
      </c>
      <c r="X31" s="20">
        <v>193</v>
      </c>
      <c r="Y31" s="20">
        <v>397</v>
      </c>
      <c r="Z31" s="20">
        <v>202</v>
      </c>
      <c r="AA31" s="20">
        <v>195</v>
      </c>
    </row>
    <row r="32" spans="1:27" ht="15" customHeight="1">
      <c r="A32" s="269"/>
      <c r="B32" s="11" t="s">
        <v>147</v>
      </c>
      <c r="C32" s="19">
        <v>5</v>
      </c>
      <c r="D32" s="19">
        <v>5</v>
      </c>
      <c r="E32" s="270">
        <v>0</v>
      </c>
      <c r="F32" s="19">
        <v>95</v>
      </c>
      <c r="G32" s="19">
        <v>2696</v>
      </c>
      <c r="H32" s="19">
        <v>1402</v>
      </c>
      <c r="I32" s="19">
        <v>1294</v>
      </c>
      <c r="J32" s="19">
        <v>483</v>
      </c>
      <c r="K32" s="19">
        <v>250</v>
      </c>
      <c r="L32" s="19">
        <v>233</v>
      </c>
      <c r="M32" s="19">
        <v>457</v>
      </c>
      <c r="N32" s="19">
        <v>237</v>
      </c>
      <c r="O32" s="19">
        <v>220</v>
      </c>
      <c r="P32" s="19">
        <v>481</v>
      </c>
      <c r="Q32" s="19">
        <v>249</v>
      </c>
      <c r="R32" s="19">
        <v>232</v>
      </c>
      <c r="S32" s="19">
        <v>473</v>
      </c>
      <c r="T32" s="19">
        <v>252</v>
      </c>
      <c r="U32" s="19">
        <v>221</v>
      </c>
      <c r="V32" s="19">
        <v>405</v>
      </c>
      <c r="W32" s="19">
        <v>212</v>
      </c>
      <c r="X32" s="19">
        <v>193</v>
      </c>
      <c r="Y32" s="19">
        <v>397</v>
      </c>
      <c r="Z32" s="19">
        <v>202</v>
      </c>
      <c r="AA32" s="19">
        <v>195</v>
      </c>
    </row>
    <row r="33" spans="1:27" ht="15" customHeight="1">
      <c r="A33" s="271"/>
      <c r="B33" s="1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s="268" customFormat="1" ht="15" customHeight="1">
      <c r="A34" s="154" t="s">
        <v>148</v>
      </c>
      <c r="B34" s="155"/>
      <c r="C34" s="20">
        <v>16</v>
      </c>
      <c r="D34" s="22">
        <v>15</v>
      </c>
      <c r="E34" s="20">
        <v>1</v>
      </c>
      <c r="F34" s="22">
        <v>183</v>
      </c>
      <c r="G34" s="20">
        <v>4514</v>
      </c>
      <c r="H34" s="20">
        <v>2300</v>
      </c>
      <c r="I34" s="20">
        <v>2214</v>
      </c>
      <c r="J34" s="20">
        <v>700</v>
      </c>
      <c r="K34" s="22">
        <v>342</v>
      </c>
      <c r="L34" s="22">
        <v>358</v>
      </c>
      <c r="M34" s="20">
        <v>735</v>
      </c>
      <c r="N34" s="22">
        <v>366</v>
      </c>
      <c r="O34" s="22">
        <v>369</v>
      </c>
      <c r="P34" s="20">
        <v>771</v>
      </c>
      <c r="Q34" s="22">
        <v>397</v>
      </c>
      <c r="R34" s="22">
        <v>374</v>
      </c>
      <c r="S34" s="20">
        <v>764</v>
      </c>
      <c r="T34" s="22">
        <v>419</v>
      </c>
      <c r="U34" s="22">
        <v>345</v>
      </c>
      <c r="V34" s="20">
        <v>762</v>
      </c>
      <c r="W34" s="22">
        <v>369</v>
      </c>
      <c r="X34" s="22">
        <v>393</v>
      </c>
      <c r="Y34" s="20">
        <v>782</v>
      </c>
      <c r="Z34" s="22">
        <v>407</v>
      </c>
      <c r="AA34" s="22">
        <v>375</v>
      </c>
    </row>
    <row r="35" spans="1:27" ht="15" customHeight="1">
      <c r="A35" s="269"/>
      <c r="B35" s="11" t="s">
        <v>149</v>
      </c>
      <c r="C35" s="19">
        <v>10</v>
      </c>
      <c r="D35" s="18">
        <v>10</v>
      </c>
      <c r="E35" s="270">
        <v>0</v>
      </c>
      <c r="F35" s="18">
        <v>110</v>
      </c>
      <c r="G35" s="19">
        <v>2730</v>
      </c>
      <c r="H35" s="19">
        <v>1375</v>
      </c>
      <c r="I35" s="19">
        <v>1355</v>
      </c>
      <c r="J35" s="19">
        <v>426</v>
      </c>
      <c r="K35" s="18">
        <v>212</v>
      </c>
      <c r="L35" s="18">
        <v>214</v>
      </c>
      <c r="M35" s="19">
        <v>436</v>
      </c>
      <c r="N35" s="18">
        <v>204</v>
      </c>
      <c r="O35" s="18">
        <v>232</v>
      </c>
      <c r="P35" s="19">
        <v>453</v>
      </c>
      <c r="Q35" s="18">
        <v>231</v>
      </c>
      <c r="R35" s="18">
        <v>222</v>
      </c>
      <c r="S35" s="19">
        <v>468</v>
      </c>
      <c r="T35" s="18">
        <v>262</v>
      </c>
      <c r="U35" s="18">
        <v>206</v>
      </c>
      <c r="V35" s="19">
        <v>466</v>
      </c>
      <c r="W35" s="18">
        <v>221</v>
      </c>
      <c r="X35" s="18">
        <v>245</v>
      </c>
      <c r="Y35" s="19">
        <v>481</v>
      </c>
      <c r="Z35" s="18">
        <v>245</v>
      </c>
      <c r="AA35" s="18">
        <v>236</v>
      </c>
    </row>
    <row r="36" spans="1:27" ht="15" customHeight="1">
      <c r="A36" s="269"/>
      <c r="B36" s="11" t="s">
        <v>150</v>
      </c>
      <c r="C36" s="19">
        <v>6</v>
      </c>
      <c r="D36" s="18">
        <v>5</v>
      </c>
      <c r="E36" s="19">
        <v>1</v>
      </c>
      <c r="F36" s="18">
        <v>73</v>
      </c>
      <c r="G36" s="19">
        <v>1784</v>
      </c>
      <c r="H36" s="19">
        <v>925</v>
      </c>
      <c r="I36" s="19">
        <v>859</v>
      </c>
      <c r="J36" s="19">
        <v>274</v>
      </c>
      <c r="K36" s="18">
        <v>130</v>
      </c>
      <c r="L36" s="18">
        <v>144</v>
      </c>
      <c r="M36" s="19">
        <v>299</v>
      </c>
      <c r="N36" s="18">
        <v>162</v>
      </c>
      <c r="O36" s="18">
        <v>137</v>
      </c>
      <c r="P36" s="19">
        <v>318</v>
      </c>
      <c r="Q36" s="18">
        <v>166</v>
      </c>
      <c r="R36" s="18">
        <v>152</v>
      </c>
      <c r="S36" s="19">
        <v>296</v>
      </c>
      <c r="T36" s="18">
        <v>157</v>
      </c>
      <c r="U36" s="18">
        <v>139</v>
      </c>
      <c r="V36" s="19">
        <v>296</v>
      </c>
      <c r="W36" s="18">
        <v>148</v>
      </c>
      <c r="X36" s="18">
        <v>148</v>
      </c>
      <c r="Y36" s="19">
        <v>301</v>
      </c>
      <c r="Z36" s="18">
        <v>162</v>
      </c>
      <c r="AA36" s="18">
        <v>139</v>
      </c>
    </row>
    <row r="37" spans="1:27" s="268" customFormat="1" ht="15" customHeight="1">
      <c r="A37" s="154"/>
      <c r="B37" s="155"/>
      <c r="C37" s="19"/>
      <c r="D37" s="18"/>
      <c r="E37" s="19"/>
      <c r="F37" s="18"/>
      <c r="G37" s="23"/>
      <c r="H37" s="19"/>
      <c r="I37" s="19"/>
      <c r="J37" s="19"/>
      <c r="K37" s="18"/>
      <c r="L37" s="18"/>
      <c r="M37" s="19"/>
      <c r="N37" s="18"/>
      <c r="O37" s="18"/>
      <c r="P37" s="19"/>
      <c r="Q37" s="18"/>
      <c r="R37" s="18"/>
      <c r="S37" s="19"/>
      <c r="T37" s="18"/>
      <c r="U37" s="18"/>
      <c r="V37" s="19"/>
      <c r="W37" s="18"/>
      <c r="X37" s="18"/>
      <c r="Y37" s="19"/>
      <c r="Z37" s="18"/>
      <c r="AA37" s="18"/>
    </row>
    <row r="38" spans="1:27" ht="15" customHeight="1">
      <c r="A38" s="154" t="s">
        <v>151</v>
      </c>
      <c r="B38" s="273"/>
      <c r="C38" s="20">
        <v>13</v>
      </c>
      <c r="D38" s="20">
        <v>13</v>
      </c>
      <c r="E38" s="264">
        <v>0</v>
      </c>
      <c r="F38" s="20">
        <v>106</v>
      </c>
      <c r="G38" s="20">
        <v>2014</v>
      </c>
      <c r="H38" s="20">
        <v>982</v>
      </c>
      <c r="I38" s="20">
        <v>1032</v>
      </c>
      <c r="J38" s="20">
        <v>320</v>
      </c>
      <c r="K38" s="20">
        <v>166</v>
      </c>
      <c r="L38" s="20">
        <v>154</v>
      </c>
      <c r="M38" s="20">
        <v>337</v>
      </c>
      <c r="N38" s="20">
        <v>161</v>
      </c>
      <c r="O38" s="20">
        <v>176</v>
      </c>
      <c r="P38" s="20">
        <v>334</v>
      </c>
      <c r="Q38" s="20">
        <v>161</v>
      </c>
      <c r="R38" s="20">
        <v>173</v>
      </c>
      <c r="S38" s="20">
        <v>319</v>
      </c>
      <c r="T38" s="20">
        <v>159</v>
      </c>
      <c r="U38" s="20">
        <v>160</v>
      </c>
      <c r="V38" s="20">
        <v>327</v>
      </c>
      <c r="W38" s="20">
        <v>146</v>
      </c>
      <c r="X38" s="20">
        <v>181</v>
      </c>
      <c r="Y38" s="20">
        <v>377</v>
      </c>
      <c r="Z38" s="20">
        <v>189</v>
      </c>
      <c r="AA38" s="20">
        <v>188</v>
      </c>
    </row>
    <row r="39" spans="2:27" ht="15" customHeight="1">
      <c r="B39" s="11" t="s">
        <v>152</v>
      </c>
      <c r="C39" s="19">
        <v>8</v>
      </c>
      <c r="D39" s="19">
        <v>8</v>
      </c>
      <c r="E39" s="270">
        <v>0</v>
      </c>
      <c r="F39" s="19">
        <v>61</v>
      </c>
      <c r="G39" s="19">
        <v>1102</v>
      </c>
      <c r="H39" s="19">
        <v>540</v>
      </c>
      <c r="I39" s="19">
        <v>562</v>
      </c>
      <c r="J39" s="19">
        <v>171</v>
      </c>
      <c r="K39" s="19">
        <v>89</v>
      </c>
      <c r="L39" s="19">
        <v>82</v>
      </c>
      <c r="M39" s="19">
        <v>186</v>
      </c>
      <c r="N39" s="19">
        <v>91</v>
      </c>
      <c r="O39" s="19">
        <v>95</v>
      </c>
      <c r="P39" s="19">
        <v>177</v>
      </c>
      <c r="Q39" s="19">
        <v>91</v>
      </c>
      <c r="R39" s="19">
        <v>86</v>
      </c>
      <c r="S39" s="19">
        <v>176</v>
      </c>
      <c r="T39" s="19">
        <v>90</v>
      </c>
      <c r="U39" s="19">
        <v>86</v>
      </c>
      <c r="V39" s="19">
        <v>181</v>
      </c>
      <c r="W39" s="19">
        <v>78</v>
      </c>
      <c r="X39" s="19">
        <v>103</v>
      </c>
      <c r="Y39" s="19">
        <v>211</v>
      </c>
      <c r="Z39" s="19">
        <v>101</v>
      </c>
      <c r="AA39" s="19">
        <v>110</v>
      </c>
    </row>
    <row r="40" spans="1:27" ht="15" customHeight="1">
      <c r="A40" s="274"/>
      <c r="B40" s="11" t="s">
        <v>170</v>
      </c>
      <c r="C40" s="19">
        <v>5</v>
      </c>
      <c r="D40" s="19">
        <v>5</v>
      </c>
      <c r="E40" s="270">
        <v>0</v>
      </c>
      <c r="F40" s="19">
        <v>45</v>
      </c>
      <c r="G40" s="19">
        <v>912</v>
      </c>
      <c r="H40" s="19">
        <v>442</v>
      </c>
      <c r="I40" s="19">
        <v>470</v>
      </c>
      <c r="J40" s="19">
        <v>149</v>
      </c>
      <c r="K40" s="19">
        <v>77</v>
      </c>
      <c r="L40" s="19">
        <v>72</v>
      </c>
      <c r="M40" s="19">
        <v>151</v>
      </c>
      <c r="N40" s="19">
        <v>70</v>
      </c>
      <c r="O40" s="19">
        <v>81</v>
      </c>
      <c r="P40" s="19">
        <v>157</v>
      </c>
      <c r="Q40" s="19">
        <v>70</v>
      </c>
      <c r="R40" s="19">
        <v>87</v>
      </c>
      <c r="S40" s="19">
        <v>143</v>
      </c>
      <c r="T40" s="19">
        <v>69</v>
      </c>
      <c r="U40" s="19">
        <v>74</v>
      </c>
      <c r="V40" s="19">
        <v>146</v>
      </c>
      <c r="W40" s="19">
        <v>68</v>
      </c>
      <c r="X40" s="19">
        <v>78</v>
      </c>
      <c r="Y40" s="19">
        <v>166</v>
      </c>
      <c r="Z40" s="19">
        <v>88</v>
      </c>
      <c r="AA40" s="19">
        <v>78</v>
      </c>
    </row>
    <row r="41" spans="1:27" s="268" customFormat="1" ht="15" customHeight="1">
      <c r="A41" s="154"/>
      <c r="B41" s="27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5" customHeight="1">
      <c r="A42" s="154" t="s">
        <v>171</v>
      </c>
      <c r="B42" s="275"/>
      <c r="C42" s="20">
        <v>6</v>
      </c>
      <c r="D42" s="20">
        <v>6</v>
      </c>
      <c r="E42" s="264">
        <v>0</v>
      </c>
      <c r="F42" s="20">
        <v>54</v>
      </c>
      <c r="G42" s="20">
        <v>1016</v>
      </c>
      <c r="H42" s="20">
        <v>516</v>
      </c>
      <c r="I42" s="20">
        <v>500</v>
      </c>
      <c r="J42" s="20">
        <v>158</v>
      </c>
      <c r="K42" s="20">
        <v>68</v>
      </c>
      <c r="L42" s="20">
        <v>90</v>
      </c>
      <c r="M42" s="20">
        <v>164</v>
      </c>
      <c r="N42" s="20">
        <v>88</v>
      </c>
      <c r="O42" s="20">
        <v>76</v>
      </c>
      <c r="P42" s="20">
        <v>175</v>
      </c>
      <c r="Q42" s="20">
        <v>90</v>
      </c>
      <c r="R42" s="20">
        <v>85</v>
      </c>
      <c r="S42" s="20">
        <v>168</v>
      </c>
      <c r="T42" s="20">
        <v>86</v>
      </c>
      <c r="U42" s="20">
        <v>82</v>
      </c>
      <c r="V42" s="20">
        <v>171</v>
      </c>
      <c r="W42" s="20">
        <v>86</v>
      </c>
      <c r="X42" s="20">
        <v>85</v>
      </c>
      <c r="Y42" s="20">
        <v>180</v>
      </c>
      <c r="Z42" s="20">
        <v>98</v>
      </c>
      <c r="AA42" s="20">
        <v>82</v>
      </c>
    </row>
    <row r="43" spans="1:27" ht="15" customHeight="1">
      <c r="A43" s="269"/>
      <c r="B43" s="11" t="s">
        <v>172</v>
      </c>
      <c r="C43" s="19">
        <v>6</v>
      </c>
      <c r="D43" s="19">
        <v>6</v>
      </c>
      <c r="E43" s="270">
        <v>0</v>
      </c>
      <c r="F43" s="19">
        <v>54</v>
      </c>
      <c r="G43" s="19">
        <v>1016</v>
      </c>
      <c r="H43" s="19">
        <v>516</v>
      </c>
      <c r="I43" s="19">
        <v>500</v>
      </c>
      <c r="J43" s="19">
        <v>158</v>
      </c>
      <c r="K43" s="19">
        <v>68</v>
      </c>
      <c r="L43" s="19">
        <v>90</v>
      </c>
      <c r="M43" s="19">
        <v>164</v>
      </c>
      <c r="N43" s="19">
        <v>88</v>
      </c>
      <c r="O43" s="19">
        <v>76</v>
      </c>
      <c r="P43" s="19">
        <v>175</v>
      </c>
      <c r="Q43" s="19">
        <v>90</v>
      </c>
      <c r="R43" s="19">
        <v>85</v>
      </c>
      <c r="S43" s="19">
        <v>168</v>
      </c>
      <c r="T43" s="19">
        <v>86</v>
      </c>
      <c r="U43" s="19">
        <v>82</v>
      </c>
      <c r="V43" s="19">
        <v>171</v>
      </c>
      <c r="W43" s="19">
        <v>86</v>
      </c>
      <c r="X43" s="19">
        <v>85</v>
      </c>
      <c r="Y43" s="19">
        <v>180</v>
      </c>
      <c r="Z43" s="19">
        <v>98</v>
      </c>
      <c r="AA43" s="19">
        <v>82</v>
      </c>
    </row>
    <row r="44" spans="1:27" ht="15" customHeight="1">
      <c r="A44" s="274"/>
      <c r="B44" s="11"/>
      <c r="C44" s="19"/>
      <c r="D44" s="19"/>
      <c r="E44" s="19"/>
      <c r="F44" s="19"/>
      <c r="G44" s="2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5" customHeight="1">
      <c r="A45" s="154" t="s">
        <v>173</v>
      </c>
      <c r="B45" s="273"/>
      <c r="C45" s="20">
        <v>11</v>
      </c>
      <c r="D45" s="20">
        <v>11</v>
      </c>
      <c r="E45" s="264">
        <v>0</v>
      </c>
      <c r="F45" s="20">
        <v>74</v>
      </c>
      <c r="G45" s="20">
        <v>1311</v>
      </c>
      <c r="H45" s="20">
        <v>681</v>
      </c>
      <c r="I45" s="20">
        <v>630</v>
      </c>
      <c r="J45" s="20">
        <v>189</v>
      </c>
      <c r="K45" s="20">
        <v>99</v>
      </c>
      <c r="L45" s="20">
        <v>90</v>
      </c>
      <c r="M45" s="20">
        <v>221</v>
      </c>
      <c r="N45" s="20">
        <v>109</v>
      </c>
      <c r="O45" s="20">
        <v>112</v>
      </c>
      <c r="P45" s="20">
        <v>204</v>
      </c>
      <c r="Q45" s="20">
        <v>106</v>
      </c>
      <c r="R45" s="20">
        <v>98</v>
      </c>
      <c r="S45" s="20">
        <v>203</v>
      </c>
      <c r="T45" s="20">
        <v>105</v>
      </c>
      <c r="U45" s="20">
        <v>98</v>
      </c>
      <c r="V45" s="20">
        <v>222</v>
      </c>
      <c r="W45" s="20">
        <v>122</v>
      </c>
      <c r="X45" s="20">
        <v>100</v>
      </c>
      <c r="Y45" s="20">
        <v>272</v>
      </c>
      <c r="Z45" s="20">
        <v>140</v>
      </c>
      <c r="AA45" s="20">
        <v>132</v>
      </c>
    </row>
    <row r="46" spans="1:27" s="268" customFormat="1" ht="15" customHeight="1">
      <c r="A46" s="269"/>
      <c r="B46" s="11" t="s">
        <v>153</v>
      </c>
      <c r="C46" s="19">
        <v>5</v>
      </c>
      <c r="D46" s="19">
        <v>5</v>
      </c>
      <c r="E46" s="270">
        <v>0</v>
      </c>
      <c r="F46" s="19">
        <v>26</v>
      </c>
      <c r="G46" s="19">
        <v>414</v>
      </c>
      <c r="H46" s="19">
        <v>212</v>
      </c>
      <c r="I46" s="19">
        <v>202</v>
      </c>
      <c r="J46" s="19">
        <v>61</v>
      </c>
      <c r="K46" s="19">
        <v>27</v>
      </c>
      <c r="L46" s="19">
        <v>34</v>
      </c>
      <c r="M46" s="19">
        <v>64</v>
      </c>
      <c r="N46" s="19">
        <v>37</v>
      </c>
      <c r="O46" s="19">
        <v>27</v>
      </c>
      <c r="P46" s="19">
        <v>67</v>
      </c>
      <c r="Q46" s="19">
        <v>36</v>
      </c>
      <c r="R46" s="19">
        <v>31</v>
      </c>
      <c r="S46" s="19">
        <v>65</v>
      </c>
      <c r="T46" s="19">
        <v>38</v>
      </c>
      <c r="U46" s="19">
        <v>27</v>
      </c>
      <c r="V46" s="19">
        <v>71</v>
      </c>
      <c r="W46" s="19">
        <v>31</v>
      </c>
      <c r="X46" s="19">
        <v>40</v>
      </c>
      <c r="Y46" s="19">
        <v>86</v>
      </c>
      <c r="Z46" s="19">
        <v>43</v>
      </c>
      <c r="AA46" s="19">
        <v>43</v>
      </c>
    </row>
    <row r="47" spans="1:39" ht="15" customHeight="1">
      <c r="A47" s="276"/>
      <c r="B47" s="277" t="s">
        <v>174</v>
      </c>
      <c r="C47" s="278">
        <v>6</v>
      </c>
      <c r="D47" s="278">
        <v>6</v>
      </c>
      <c r="E47" s="279">
        <v>0</v>
      </c>
      <c r="F47" s="278">
        <v>48</v>
      </c>
      <c r="G47" s="278">
        <v>897</v>
      </c>
      <c r="H47" s="278">
        <v>469</v>
      </c>
      <c r="I47" s="278">
        <v>428</v>
      </c>
      <c r="J47" s="278">
        <v>128</v>
      </c>
      <c r="K47" s="278">
        <v>72</v>
      </c>
      <c r="L47" s="278">
        <v>56</v>
      </c>
      <c r="M47" s="278">
        <v>157</v>
      </c>
      <c r="N47" s="278">
        <v>72</v>
      </c>
      <c r="O47" s="278">
        <v>85</v>
      </c>
      <c r="P47" s="278">
        <v>137</v>
      </c>
      <c r="Q47" s="278">
        <v>70</v>
      </c>
      <c r="R47" s="278">
        <v>67</v>
      </c>
      <c r="S47" s="278">
        <v>138</v>
      </c>
      <c r="T47" s="278">
        <v>67</v>
      </c>
      <c r="U47" s="278">
        <v>71</v>
      </c>
      <c r="V47" s="278">
        <v>151</v>
      </c>
      <c r="W47" s="278">
        <v>91</v>
      </c>
      <c r="X47" s="278">
        <v>60</v>
      </c>
      <c r="Y47" s="278">
        <v>186</v>
      </c>
      <c r="Z47" s="278">
        <v>97</v>
      </c>
      <c r="AA47" s="278">
        <v>89</v>
      </c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</row>
    <row r="48" spans="1:27" ht="15" customHeight="1">
      <c r="A48" s="281" t="s">
        <v>11</v>
      </c>
      <c r="B48" s="280"/>
      <c r="C48" s="282"/>
      <c r="D48" s="282"/>
      <c r="E48" s="282"/>
      <c r="F48" s="282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</row>
    <row r="49" spans="1:27" s="268" customFormat="1" ht="15" customHeight="1">
      <c r="A49" s="269"/>
      <c r="B49" s="10"/>
      <c r="C49" s="284"/>
      <c r="D49" s="284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</row>
    <row r="50" spans="1:27" ht="15" customHeight="1">
      <c r="A50" s="269"/>
      <c r="B50" s="10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</row>
    <row r="51" spans="1:27" ht="15" customHeight="1">
      <c r="A51" s="269"/>
      <c r="B51" s="10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</row>
    <row r="52" spans="2:27" ht="15" customHeight="1">
      <c r="B52" s="10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</row>
    <row r="53" spans="1:27" ht="15" customHeight="1">
      <c r="A53" s="269"/>
      <c r="B53" s="269"/>
      <c r="C53" s="282"/>
      <c r="D53" s="282"/>
      <c r="E53" s="285"/>
      <c r="F53" s="285"/>
      <c r="G53" s="286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</row>
    <row r="54" spans="1:27" s="268" customFormat="1" ht="15" customHeight="1">
      <c r="A54" s="154"/>
      <c r="B54" s="154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</row>
    <row r="55" spans="1:27" ht="15" customHeight="1">
      <c r="A55" s="280"/>
      <c r="B55" s="10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</row>
    <row r="56" spans="1:40" ht="15" customHeight="1">
      <c r="A56" s="281"/>
      <c r="B56" s="280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</row>
    <row r="57" spans="1:27" ht="15" customHeight="1">
      <c r="A57" s="280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</row>
    <row r="58" spans="3:27" ht="14.25">
      <c r="C58" s="287"/>
      <c r="D58" s="287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</row>
    <row r="59" spans="3:27" ht="14.25">
      <c r="C59" s="288"/>
      <c r="D59" s="288"/>
      <c r="E59" s="286"/>
      <c r="F59" s="289"/>
      <c r="G59" s="286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</row>
    <row r="60" spans="2:27" ht="14.25">
      <c r="B60" s="280"/>
      <c r="C60" s="282"/>
      <c r="D60" s="282"/>
      <c r="E60" s="282"/>
      <c r="F60" s="290"/>
      <c r="G60" s="282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</row>
    <row r="61" spans="3:27" ht="14.25">
      <c r="C61" s="280"/>
      <c r="D61" s="280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</row>
    <row r="62" spans="3:27" ht="14.25"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</row>
  </sheetData>
  <mergeCells count="39">
    <mergeCell ref="A54:B54"/>
    <mergeCell ref="A34:B34"/>
    <mergeCell ref="A37:B37"/>
    <mergeCell ref="A41:B41"/>
    <mergeCell ref="A45:B45"/>
    <mergeCell ref="A38:B38"/>
    <mergeCell ref="A42:B42"/>
    <mergeCell ref="A23:B23"/>
    <mergeCell ref="A24:B24"/>
    <mergeCell ref="A28:B28"/>
    <mergeCell ref="A31:B31"/>
    <mergeCell ref="A25:B25"/>
    <mergeCell ref="A26:B26"/>
    <mergeCell ref="A19:B19"/>
    <mergeCell ref="A20:B20"/>
    <mergeCell ref="A21:B21"/>
    <mergeCell ref="A22:B22"/>
    <mergeCell ref="A14:B14"/>
    <mergeCell ref="A15:B15"/>
    <mergeCell ref="A17:B17"/>
    <mergeCell ref="A18:B18"/>
    <mergeCell ref="A9:B9"/>
    <mergeCell ref="A10:B10"/>
    <mergeCell ref="A11:B11"/>
    <mergeCell ref="A13:B13"/>
    <mergeCell ref="V5:X5"/>
    <mergeCell ref="Y5:AA5"/>
    <mergeCell ref="A7:B7"/>
    <mergeCell ref="A8:B8"/>
    <mergeCell ref="A2:AA2"/>
    <mergeCell ref="A3:AA3"/>
    <mergeCell ref="A5:B6"/>
    <mergeCell ref="C5:E5"/>
    <mergeCell ref="F5:F6"/>
    <mergeCell ref="G5:I5"/>
    <mergeCell ref="J5:L5"/>
    <mergeCell ref="M5:O5"/>
    <mergeCell ref="P5:R5"/>
    <mergeCell ref="S5:U5"/>
  </mergeCells>
  <printOptions/>
  <pageMargins left="0.6692913385826772" right="0.3937007874015748" top="0.7874015748031497" bottom="0.7874015748031497" header="0" footer="0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133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3" width="7.09765625" style="3" customWidth="1"/>
    <col min="4" max="6" width="7.59765625" style="3" customWidth="1"/>
    <col min="7" max="7" width="6.59765625" style="3" customWidth="1"/>
    <col min="8" max="8" width="7.09765625" style="3" customWidth="1"/>
    <col min="9" max="9" width="6.59765625" style="3" customWidth="1"/>
    <col min="10" max="11" width="7.59765625" style="3" customWidth="1"/>
    <col min="12" max="12" width="9" style="3" customWidth="1"/>
    <col min="13" max="13" width="4.8984375" style="3" customWidth="1"/>
    <col min="14" max="14" width="5" style="3" customWidth="1"/>
    <col min="15" max="15" width="6.59765625" style="3" customWidth="1"/>
    <col min="16" max="16" width="7.59765625" style="3" customWidth="1"/>
    <col min="17" max="18" width="6.59765625" style="3" customWidth="1"/>
    <col min="19" max="19" width="7.09765625" style="3" customWidth="1"/>
    <col min="20" max="20" width="6.59765625" style="3" customWidth="1"/>
    <col min="21" max="21" width="7.09765625" style="3" customWidth="1"/>
    <col min="22" max="22" width="8.59765625" style="3" customWidth="1"/>
    <col min="23" max="23" width="2.59765625" style="3" customWidth="1"/>
    <col min="24" max="24" width="13.59765625" style="3" customWidth="1"/>
    <col min="25" max="27" width="6.59765625" style="3" customWidth="1"/>
    <col min="28" max="28" width="7.59765625" style="3" customWidth="1"/>
    <col min="29" max="32" width="8.59765625" style="3" customWidth="1"/>
    <col min="33" max="34" width="7.59765625" style="3" customWidth="1"/>
    <col min="35" max="35" width="8.59765625" style="3" customWidth="1"/>
    <col min="36" max="37" width="7.59765625" style="3" customWidth="1"/>
    <col min="38" max="38" width="8.59765625" style="3" customWidth="1"/>
    <col min="39" max="40" width="7.59765625" style="3" customWidth="1"/>
    <col min="41" max="16384" width="10.59765625" style="3" customWidth="1"/>
  </cols>
  <sheetData>
    <row r="1" spans="1:40" s="152" customFormat="1" ht="19.5" customHeight="1">
      <c r="A1" s="1" t="s">
        <v>195</v>
      </c>
      <c r="AN1" s="2" t="s">
        <v>196</v>
      </c>
    </row>
    <row r="2" spans="1:40" ht="19.5" customHeight="1">
      <c r="A2" s="291" t="s">
        <v>175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W2" s="292" t="s">
        <v>197</v>
      </c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0" ht="19.5" customHeight="1">
      <c r="A3" s="293" t="s">
        <v>176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W3" s="294" t="s">
        <v>177</v>
      </c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</row>
    <row r="4" spans="21:40" ht="18" customHeight="1" thickBot="1">
      <c r="U4" s="295" t="s">
        <v>178</v>
      </c>
      <c r="AN4" s="257" t="s">
        <v>179</v>
      </c>
    </row>
    <row r="5" spans="1:40" ht="15.75" customHeight="1">
      <c r="A5" s="296"/>
      <c r="B5" s="297"/>
      <c r="C5" s="298" t="s">
        <v>198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99"/>
      <c r="S5" s="300" t="s">
        <v>180</v>
      </c>
      <c r="T5" s="301"/>
      <c r="U5" s="301"/>
      <c r="W5" s="301" t="s">
        <v>181</v>
      </c>
      <c r="X5" s="302"/>
      <c r="Y5" s="298" t="s">
        <v>182</v>
      </c>
      <c r="Z5" s="240"/>
      <c r="AA5" s="241"/>
      <c r="AB5" s="303" t="s">
        <v>183</v>
      </c>
      <c r="AC5" s="298" t="s">
        <v>199</v>
      </c>
      <c r="AD5" s="240"/>
      <c r="AE5" s="241"/>
      <c r="AF5" s="298" t="s">
        <v>200</v>
      </c>
      <c r="AG5" s="240"/>
      <c r="AH5" s="241"/>
      <c r="AI5" s="298" t="s">
        <v>201</v>
      </c>
      <c r="AJ5" s="240"/>
      <c r="AK5" s="241"/>
      <c r="AL5" s="298" t="s">
        <v>202</v>
      </c>
      <c r="AM5" s="240"/>
      <c r="AN5" s="240"/>
    </row>
    <row r="6" spans="1:40" ht="15.75" customHeight="1">
      <c r="A6" s="304" t="s">
        <v>184</v>
      </c>
      <c r="B6" s="305"/>
      <c r="C6" s="306" t="s">
        <v>203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8"/>
      <c r="Q6" s="309"/>
      <c r="R6" s="310"/>
      <c r="S6" s="311"/>
      <c r="T6" s="312"/>
      <c r="U6" s="312"/>
      <c r="W6" s="313"/>
      <c r="X6" s="314"/>
      <c r="Y6" s="315" t="s">
        <v>97</v>
      </c>
      <c r="Z6" s="315" t="s">
        <v>204</v>
      </c>
      <c r="AA6" s="315" t="s">
        <v>205</v>
      </c>
      <c r="AB6" s="316"/>
      <c r="AC6" s="315" t="s">
        <v>97</v>
      </c>
      <c r="AD6" s="315" t="s">
        <v>98</v>
      </c>
      <c r="AE6" s="315" t="s">
        <v>99</v>
      </c>
      <c r="AF6" s="315" t="s">
        <v>97</v>
      </c>
      <c r="AG6" s="315" t="s">
        <v>98</v>
      </c>
      <c r="AH6" s="315" t="s">
        <v>99</v>
      </c>
      <c r="AI6" s="315" t="s">
        <v>97</v>
      </c>
      <c r="AJ6" s="315" t="s">
        <v>98</v>
      </c>
      <c r="AK6" s="315" t="s">
        <v>99</v>
      </c>
      <c r="AL6" s="315" t="s">
        <v>97</v>
      </c>
      <c r="AM6" s="315" t="s">
        <v>98</v>
      </c>
      <c r="AN6" s="317" t="s">
        <v>99</v>
      </c>
    </row>
    <row r="7" spans="1:40" ht="15.75" customHeight="1">
      <c r="A7" s="280"/>
      <c r="B7" s="318"/>
      <c r="C7" s="319" t="s">
        <v>206</v>
      </c>
      <c r="D7" s="320"/>
      <c r="E7" s="251"/>
      <c r="F7" s="319" t="s">
        <v>207</v>
      </c>
      <c r="G7" s="251"/>
      <c r="H7" s="319" t="s">
        <v>208</v>
      </c>
      <c r="I7" s="251"/>
      <c r="J7" s="321" t="s">
        <v>185</v>
      </c>
      <c r="K7" s="322"/>
      <c r="L7" s="323" t="s">
        <v>186</v>
      </c>
      <c r="M7" s="324" t="s">
        <v>187</v>
      </c>
      <c r="N7" s="325"/>
      <c r="O7" s="319" t="s">
        <v>188</v>
      </c>
      <c r="P7" s="251"/>
      <c r="Q7" s="326" t="s">
        <v>209</v>
      </c>
      <c r="R7" s="327"/>
      <c r="S7" s="311"/>
      <c r="T7" s="312"/>
      <c r="U7" s="312"/>
      <c r="W7" s="250" t="s">
        <v>210</v>
      </c>
      <c r="X7" s="251"/>
      <c r="Y7" s="252">
        <v>111</v>
      </c>
      <c r="Z7" s="252">
        <v>107</v>
      </c>
      <c r="AA7" s="252">
        <v>4</v>
      </c>
      <c r="AB7" s="252">
        <v>1126</v>
      </c>
      <c r="AC7" s="252">
        <v>35441</v>
      </c>
      <c r="AD7" s="252">
        <v>17936</v>
      </c>
      <c r="AE7" s="252">
        <v>17505</v>
      </c>
      <c r="AF7" s="252">
        <v>11400</v>
      </c>
      <c r="AG7" s="252">
        <v>5708</v>
      </c>
      <c r="AH7" s="252">
        <v>5692</v>
      </c>
      <c r="AI7" s="252">
        <v>11752</v>
      </c>
      <c r="AJ7" s="252">
        <v>5994</v>
      </c>
      <c r="AK7" s="252">
        <v>5758</v>
      </c>
      <c r="AL7" s="252">
        <v>12289</v>
      </c>
      <c r="AM7" s="252">
        <v>6234</v>
      </c>
      <c r="AN7" s="252">
        <v>6055</v>
      </c>
    </row>
    <row r="8" spans="1:40" ht="15.75" customHeight="1">
      <c r="A8" s="304" t="s">
        <v>189</v>
      </c>
      <c r="B8" s="305"/>
      <c r="C8" s="328"/>
      <c r="D8" s="329"/>
      <c r="E8" s="330"/>
      <c r="F8" s="328"/>
      <c r="G8" s="330"/>
      <c r="H8" s="328"/>
      <c r="I8" s="330"/>
      <c r="J8" s="331"/>
      <c r="K8" s="314"/>
      <c r="L8" s="332"/>
      <c r="M8" s="333"/>
      <c r="N8" s="334"/>
      <c r="O8" s="328"/>
      <c r="P8" s="330"/>
      <c r="Q8" s="335"/>
      <c r="R8" s="336"/>
      <c r="S8" s="337"/>
      <c r="T8" s="313"/>
      <c r="U8" s="313"/>
      <c r="W8" s="254" t="s">
        <v>190</v>
      </c>
      <c r="X8" s="255"/>
      <c r="Y8" s="252">
        <v>112</v>
      </c>
      <c r="Z8" s="252">
        <v>108</v>
      </c>
      <c r="AA8" s="252">
        <v>4</v>
      </c>
      <c r="AB8" s="252">
        <v>1109</v>
      </c>
      <c r="AC8" s="252">
        <v>34480</v>
      </c>
      <c r="AD8" s="252">
        <v>17397</v>
      </c>
      <c r="AE8" s="252">
        <v>17083</v>
      </c>
      <c r="AF8" s="252">
        <v>11361</v>
      </c>
      <c r="AG8" s="252">
        <v>5722</v>
      </c>
      <c r="AH8" s="252">
        <v>5639</v>
      </c>
      <c r="AI8" s="252">
        <v>11385</v>
      </c>
      <c r="AJ8" s="252">
        <v>5697</v>
      </c>
      <c r="AK8" s="252">
        <v>5688</v>
      </c>
      <c r="AL8" s="252">
        <v>11734</v>
      </c>
      <c r="AM8" s="252">
        <v>5978</v>
      </c>
      <c r="AN8" s="252">
        <v>5756</v>
      </c>
    </row>
    <row r="9" spans="1:40" ht="15.75" customHeight="1">
      <c r="A9" s="338"/>
      <c r="B9" s="339"/>
      <c r="C9" s="315" t="s">
        <v>97</v>
      </c>
      <c r="D9" s="315" t="s">
        <v>98</v>
      </c>
      <c r="E9" s="315" t="s">
        <v>99</v>
      </c>
      <c r="F9" s="315" t="s">
        <v>98</v>
      </c>
      <c r="G9" s="315" t="s">
        <v>99</v>
      </c>
      <c r="H9" s="315" t="s">
        <v>98</v>
      </c>
      <c r="I9" s="315" t="s">
        <v>99</v>
      </c>
      <c r="J9" s="315" t="s">
        <v>98</v>
      </c>
      <c r="K9" s="315" t="s">
        <v>99</v>
      </c>
      <c r="L9" s="315" t="s">
        <v>99</v>
      </c>
      <c r="M9" s="315" t="s">
        <v>191</v>
      </c>
      <c r="N9" s="315" t="s">
        <v>192</v>
      </c>
      <c r="O9" s="315" t="s">
        <v>98</v>
      </c>
      <c r="P9" s="315" t="s">
        <v>99</v>
      </c>
      <c r="Q9" s="315" t="s">
        <v>98</v>
      </c>
      <c r="R9" s="340" t="s">
        <v>99</v>
      </c>
      <c r="S9" s="341" t="s">
        <v>97</v>
      </c>
      <c r="T9" s="315" t="s">
        <v>98</v>
      </c>
      <c r="U9" s="317" t="s">
        <v>99</v>
      </c>
      <c r="W9" s="254" t="s">
        <v>31</v>
      </c>
      <c r="X9" s="255"/>
      <c r="Y9" s="252">
        <v>111</v>
      </c>
      <c r="Z9" s="252">
        <v>107</v>
      </c>
      <c r="AA9" s="252">
        <v>4</v>
      </c>
      <c r="AB9" s="252">
        <v>1113</v>
      </c>
      <c r="AC9" s="252">
        <v>33979</v>
      </c>
      <c r="AD9" s="252">
        <v>17200</v>
      </c>
      <c r="AE9" s="252">
        <v>16779</v>
      </c>
      <c r="AF9" s="252">
        <v>11276</v>
      </c>
      <c r="AG9" s="252">
        <v>5796</v>
      </c>
      <c r="AH9" s="252">
        <v>5480</v>
      </c>
      <c r="AI9" s="252">
        <v>11340</v>
      </c>
      <c r="AJ9" s="252">
        <v>5711</v>
      </c>
      <c r="AK9" s="252">
        <v>5629</v>
      </c>
      <c r="AL9" s="252">
        <v>11363</v>
      </c>
      <c r="AM9" s="252">
        <v>5693</v>
      </c>
      <c r="AN9" s="252">
        <v>5670</v>
      </c>
    </row>
    <row r="10" spans="1:40" ht="15.75" customHeight="1">
      <c r="A10" s="250" t="s">
        <v>211</v>
      </c>
      <c r="B10" s="251"/>
      <c r="C10" s="252">
        <v>4241</v>
      </c>
      <c r="D10" s="252">
        <v>1471</v>
      </c>
      <c r="E10" s="252">
        <v>2770</v>
      </c>
      <c r="F10" s="342">
        <v>204</v>
      </c>
      <c r="G10" s="342">
        <v>43</v>
      </c>
      <c r="H10" s="342">
        <v>190</v>
      </c>
      <c r="I10" s="342">
        <v>65</v>
      </c>
      <c r="J10" s="342">
        <v>1011</v>
      </c>
      <c r="K10" s="342">
        <v>2169</v>
      </c>
      <c r="L10" s="342">
        <v>263</v>
      </c>
      <c r="M10" s="343" t="s">
        <v>212</v>
      </c>
      <c r="N10" s="343" t="s">
        <v>212</v>
      </c>
      <c r="O10" s="342">
        <v>66</v>
      </c>
      <c r="P10" s="342">
        <v>230</v>
      </c>
      <c r="Q10" s="342">
        <v>41</v>
      </c>
      <c r="R10" s="342">
        <v>143</v>
      </c>
      <c r="S10" s="252">
        <v>1106</v>
      </c>
      <c r="T10" s="342">
        <v>108</v>
      </c>
      <c r="U10" s="342">
        <v>998</v>
      </c>
      <c r="W10" s="254" t="s">
        <v>32</v>
      </c>
      <c r="X10" s="255"/>
      <c r="Y10" s="252">
        <v>110</v>
      </c>
      <c r="Z10" s="252">
        <v>106</v>
      </c>
      <c r="AA10" s="252">
        <v>4</v>
      </c>
      <c r="AB10" s="252">
        <v>1120</v>
      </c>
      <c r="AC10" s="252">
        <v>33751</v>
      </c>
      <c r="AD10" s="253">
        <v>17204</v>
      </c>
      <c r="AE10" s="252">
        <v>16547</v>
      </c>
      <c r="AF10" s="252">
        <v>11155</v>
      </c>
      <c r="AG10" s="252">
        <v>5686</v>
      </c>
      <c r="AH10" s="252">
        <v>5469</v>
      </c>
      <c r="AI10" s="252">
        <v>11269</v>
      </c>
      <c r="AJ10" s="252">
        <v>5809</v>
      </c>
      <c r="AK10" s="252">
        <v>5460</v>
      </c>
      <c r="AL10" s="252">
        <v>11327</v>
      </c>
      <c r="AM10" s="252">
        <v>5709</v>
      </c>
      <c r="AN10" s="252">
        <v>5618</v>
      </c>
    </row>
    <row r="11" spans="1:40" ht="15.75" customHeight="1">
      <c r="A11" s="254" t="s">
        <v>213</v>
      </c>
      <c r="B11" s="255"/>
      <c r="C11" s="252">
        <v>4270</v>
      </c>
      <c r="D11" s="252">
        <v>1473</v>
      </c>
      <c r="E11" s="252">
        <v>2797</v>
      </c>
      <c r="F11" s="342">
        <v>197</v>
      </c>
      <c r="G11" s="342">
        <v>42</v>
      </c>
      <c r="H11" s="342">
        <v>188</v>
      </c>
      <c r="I11" s="342">
        <v>61</v>
      </c>
      <c r="J11" s="342">
        <v>1013</v>
      </c>
      <c r="K11" s="342">
        <v>2170</v>
      </c>
      <c r="L11" s="342">
        <v>259</v>
      </c>
      <c r="M11" s="343" t="s">
        <v>212</v>
      </c>
      <c r="N11" s="343" t="s">
        <v>212</v>
      </c>
      <c r="O11" s="342">
        <v>75</v>
      </c>
      <c r="P11" s="342">
        <v>265</v>
      </c>
      <c r="Q11" s="342">
        <v>36</v>
      </c>
      <c r="R11" s="342">
        <v>113</v>
      </c>
      <c r="S11" s="342">
        <v>1098</v>
      </c>
      <c r="T11" s="342">
        <v>105</v>
      </c>
      <c r="U11" s="342">
        <v>993</v>
      </c>
      <c r="W11" s="216" t="s">
        <v>46</v>
      </c>
      <c r="X11" s="217"/>
      <c r="Y11" s="144">
        <v>107</v>
      </c>
      <c r="Z11" s="144">
        <v>103</v>
      </c>
      <c r="AA11" s="144">
        <v>4</v>
      </c>
      <c r="AB11" s="144">
        <v>1131</v>
      </c>
      <c r="AC11" s="144">
        <v>34048</v>
      </c>
      <c r="AD11" s="51">
        <v>17409</v>
      </c>
      <c r="AE11" s="144">
        <v>16639</v>
      </c>
      <c r="AF11" s="144">
        <v>11677</v>
      </c>
      <c r="AG11" s="144">
        <v>5956</v>
      </c>
      <c r="AH11" s="144">
        <v>5721</v>
      </c>
      <c r="AI11" s="144">
        <v>11126</v>
      </c>
      <c r="AJ11" s="144">
        <v>5664</v>
      </c>
      <c r="AK11" s="144">
        <v>5462</v>
      </c>
      <c r="AL11" s="144">
        <v>11245</v>
      </c>
      <c r="AM11" s="144">
        <v>5789</v>
      </c>
      <c r="AN11" s="144">
        <v>5456</v>
      </c>
    </row>
    <row r="12" spans="1:40" ht="15.75" customHeight="1">
      <c r="A12" s="254" t="s">
        <v>31</v>
      </c>
      <c r="B12" s="255"/>
      <c r="C12" s="252">
        <v>4242</v>
      </c>
      <c r="D12" s="252">
        <v>1450</v>
      </c>
      <c r="E12" s="252">
        <v>2792</v>
      </c>
      <c r="F12" s="342">
        <v>194</v>
      </c>
      <c r="G12" s="342">
        <v>40</v>
      </c>
      <c r="H12" s="342">
        <v>180</v>
      </c>
      <c r="I12" s="342">
        <v>58</v>
      </c>
      <c r="J12" s="342">
        <v>996</v>
      </c>
      <c r="K12" s="342">
        <v>2167</v>
      </c>
      <c r="L12" s="342">
        <v>251</v>
      </c>
      <c r="M12" s="343" t="s">
        <v>212</v>
      </c>
      <c r="N12" s="343" t="s">
        <v>212</v>
      </c>
      <c r="O12" s="342">
        <v>80</v>
      </c>
      <c r="P12" s="342">
        <v>276</v>
      </c>
      <c r="Q12" s="342">
        <v>36</v>
      </c>
      <c r="R12" s="342">
        <v>91</v>
      </c>
      <c r="S12" s="342">
        <v>1081</v>
      </c>
      <c r="T12" s="342">
        <v>99</v>
      </c>
      <c r="U12" s="342">
        <v>982</v>
      </c>
      <c r="W12" s="344"/>
      <c r="X12" s="345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</row>
    <row r="13" spans="1:40" ht="15.75" customHeight="1">
      <c r="A13" s="254" t="s">
        <v>32</v>
      </c>
      <c r="B13" s="255"/>
      <c r="C13" s="252">
        <v>4208</v>
      </c>
      <c r="D13" s="252">
        <v>1441</v>
      </c>
      <c r="E13" s="252">
        <v>2767</v>
      </c>
      <c r="F13" s="342">
        <v>194</v>
      </c>
      <c r="G13" s="342">
        <v>32</v>
      </c>
      <c r="H13" s="342">
        <v>174</v>
      </c>
      <c r="I13" s="342">
        <v>54</v>
      </c>
      <c r="J13" s="342">
        <v>988</v>
      </c>
      <c r="K13" s="342">
        <v>2152</v>
      </c>
      <c r="L13" s="342">
        <v>247</v>
      </c>
      <c r="M13" s="343" t="s">
        <v>214</v>
      </c>
      <c r="N13" s="343" t="s">
        <v>214</v>
      </c>
      <c r="O13" s="343">
        <v>85</v>
      </c>
      <c r="P13" s="342">
        <v>282</v>
      </c>
      <c r="Q13" s="343">
        <v>38</v>
      </c>
      <c r="R13" s="343">
        <v>115</v>
      </c>
      <c r="S13" s="342">
        <v>1043</v>
      </c>
      <c r="T13" s="342">
        <v>88</v>
      </c>
      <c r="U13" s="342">
        <v>955</v>
      </c>
      <c r="W13" s="347" t="s">
        <v>114</v>
      </c>
      <c r="X13" s="348"/>
      <c r="Y13" s="144">
        <v>1</v>
      </c>
      <c r="Z13" s="144">
        <v>1</v>
      </c>
      <c r="AA13" s="349">
        <v>0</v>
      </c>
      <c r="AB13" s="144">
        <v>12</v>
      </c>
      <c r="AC13" s="144">
        <v>477</v>
      </c>
      <c r="AD13" s="144">
        <v>239</v>
      </c>
      <c r="AE13" s="144">
        <v>238</v>
      </c>
      <c r="AF13" s="144">
        <v>160</v>
      </c>
      <c r="AG13" s="144">
        <v>80</v>
      </c>
      <c r="AH13" s="144">
        <v>80</v>
      </c>
      <c r="AI13" s="144">
        <v>157</v>
      </c>
      <c r="AJ13" s="144">
        <v>79</v>
      </c>
      <c r="AK13" s="144">
        <v>78</v>
      </c>
      <c r="AL13" s="144">
        <v>160</v>
      </c>
      <c r="AM13" s="144">
        <v>80</v>
      </c>
      <c r="AN13" s="144">
        <v>80</v>
      </c>
    </row>
    <row r="14" spans="1:40" ht="15.75" customHeight="1">
      <c r="A14" s="216" t="s">
        <v>46</v>
      </c>
      <c r="B14" s="217"/>
      <c r="C14" s="144">
        <v>4191</v>
      </c>
      <c r="D14" s="144">
        <v>1439</v>
      </c>
      <c r="E14" s="144">
        <v>2752</v>
      </c>
      <c r="F14" s="350">
        <v>193</v>
      </c>
      <c r="G14" s="350">
        <v>33</v>
      </c>
      <c r="H14" s="350">
        <v>169</v>
      </c>
      <c r="I14" s="350">
        <v>60</v>
      </c>
      <c r="J14" s="350">
        <v>986</v>
      </c>
      <c r="K14" s="350">
        <v>2143</v>
      </c>
      <c r="L14" s="350">
        <v>242</v>
      </c>
      <c r="M14" s="264">
        <v>0</v>
      </c>
      <c r="N14" s="93">
        <v>3</v>
      </c>
      <c r="O14" s="93">
        <v>91</v>
      </c>
      <c r="P14" s="350">
        <v>271</v>
      </c>
      <c r="Q14" s="93">
        <v>67</v>
      </c>
      <c r="R14" s="93">
        <v>129</v>
      </c>
      <c r="S14" s="350">
        <v>1040</v>
      </c>
      <c r="T14" s="350">
        <v>95</v>
      </c>
      <c r="U14" s="350">
        <v>945</v>
      </c>
      <c r="W14" s="347" t="s">
        <v>115</v>
      </c>
      <c r="X14" s="348"/>
      <c r="Y14" s="138">
        <v>103</v>
      </c>
      <c r="Z14" s="141">
        <v>99</v>
      </c>
      <c r="AA14" s="79">
        <v>4</v>
      </c>
      <c r="AB14" s="141">
        <v>1107</v>
      </c>
      <c r="AC14" s="140">
        <v>33256</v>
      </c>
      <c r="AD14" s="22">
        <v>17003</v>
      </c>
      <c r="AE14" s="351">
        <v>16253</v>
      </c>
      <c r="AF14" s="140">
        <v>11402</v>
      </c>
      <c r="AG14" s="141">
        <v>5810</v>
      </c>
      <c r="AH14" s="141">
        <v>5592</v>
      </c>
      <c r="AI14" s="140">
        <v>10878</v>
      </c>
      <c r="AJ14" s="141">
        <v>5544</v>
      </c>
      <c r="AK14" s="141">
        <v>5334</v>
      </c>
      <c r="AL14" s="140">
        <v>10976</v>
      </c>
      <c r="AM14" s="141">
        <v>5649</v>
      </c>
      <c r="AN14" s="141">
        <v>5327</v>
      </c>
    </row>
    <row r="15" spans="1:40" ht="15.75" customHeight="1">
      <c r="A15" s="352"/>
      <c r="B15" s="353"/>
      <c r="C15" s="262"/>
      <c r="D15" s="262"/>
      <c r="E15" s="262"/>
      <c r="F15" s="262"/>
      <c r="G15" s="262"/>
      <c r="H15" s="262"/>
      <c r="I15" s="262"/>
      <c r="J15" s="262"/>
      <c r="K15" s="262"/>
      <c r="L15" s="354"/>
      <c r="M15" s="355"/>
      <c r="N15" s="355"/>
      <c r="O15" s="355"/>
      <c r="P15" s="355"/>
      <c r="Q15" s="355"/>
      <c r="R15" s="355"/>
      <c r="S15" s="354"/>
      <c r="T15" s="354"/>
      <c r="U15" s="354"/>
      <c r="W15" s="347" t="s">
        <v>123</v>
      </c>
      <c r="X15" s="348"/>
      <c r="Y15" s="138">
        <v>3</v>
      </c>
      <c r="Z15" s="141">
        <v>3</v>
      </c>
      <c r="AA15" s="349">
        <v>0</v>
      </c>
      <c r="AB15" s="141">
        <v>12</v>
      </c>
      <c r="AC15" s="140">
        <v>315</v>
      </c>
      <c r="AD15" s="351">
        <v>167</v>
      </c>
      <c r="AE15" s="351">
        <v>148</v>
      </c>
      <c r="AF15" s="140">
        <v>115</v>
      </c>
      <c r="AG15" s="141">
        <v>66</v>
      </c>
      <c r="AH15" s="141">
        <v>49</v>
      </c>
      <c r="AI15" s="140">
        <v>91</v>
      </c>
      <c r="AJ15" s="141">
        <v>41</v>
      </c>
      <c r="AK15" s="141">
        <v>50</v>
      </c>
      <c r="AL15" s="140">
        <v>109</v>
      </c>
      <c r="AM15" s="356">
        <v>60</v>
      </c>
      <c r="AN15" s="356">
        <v>49</v>
      </c>
    </row>
    <row r="16" spans="1:40" ht="15.75" customHeight="1">
      <c r="A16" s="347" t="s">
        <v>114</v>
      </c>
      <c r="B16" s="348"/>
      <c r="C16" s="51">
        <v>27</v>
      </c>
      <c r="D16" s="51">
        <v>15</v>
      </c>
      <c r="E16" s="51">
        <v>12</v>
      </c>
      <c r="F16" s="264">
        <v>0</v>
      </c>
      <c r="G16" s="264">
        <v>0</v>
      </c>
      <c r="H16" s="51">
        <v>1</v>
      </c>
      <c r="I16" s="264">
        <v>0</v>
      </c>
      <c r="J16" s="51">
        <v>14</v>
      </c>
      <c r="K16" s="51">
        <v>11</v>
      </c>
      <c r="L16" s="51">
        <v>1</v>
      </c>
      <c r="M16" s="264">
        <v>0</v>
      </c>
      <c r="N16" s="264">
        <v>0</v>
      </c>
      <c r="O16" s="264">
        <v>0</v>
      </c>
      <c r="P16" s="264">
        <v>0</v>
      </c>
      <c r="Q16" s="51">
        <v>3</v>
      </c>
      <c r="R16" s="264">
        <v>0</v>
      </c>
      <c r="S16" s="51">
        <v>3</v>
      </c>
      <c r="T16" s="51">
        <v>2</v>
      </c>
      <c r="U16" s="51">
        <v>1</v>
      </c>
      <c r="W16" s="357"/>
      <c r="X16" s="358"/>
      <c r="Y16" s="138"/>
      <c r="Z16" s="141"/>
      <c r="AA16" s="79"/>
      <c r="AB16" s="141"/>
      <c r="AC16" s="140"/>
      <c r="AD16" s="351"/>
      <c r="AE16" s="351"/>
      <c r="AF16" s="140"/>
      <c r="AG16" s="141"/>
      <c r="AH16" s="141"/>
      <c r="AI16" s="140"/>
      <c r="AJ16" s="141"/>
      <c r="AK16" s="141"/>
      <c r="AL16" s="140"/>
      <c r="AM16" s="356"/>
      <c r="AN16" s="356"/>
    </row>
    <row r="17" spans="1:40" ht="15.75" customHeight="1">
      <c r="A17" s="347" t="s">
        <v>115</v>
      </c>
      <c r="B17" s="348"/>
      <c r="C17" s="20">
        <v>4156</v>
      </c>
      <c r="D17" s="20">
        <v>1420</v>
      </c>
      <c r="E17" s="20">
        <v>2736</v>
      </c>
      <c r="F17" s="79">
        <v>192</v>
      </c>
      <c r="G17" s="79">
        <v>33</v>
      </c>
      <c r="H17" s="79">
        <v>168</v>
      </c>
      <c r="I17" s="79">
        <v>60</v>
      </c>
      <c r="J17" s="79">
        <v>969</v>
      </c>
      <c r="K17" s="79">
        <v>2129</v>
      </c>
      <c r="L17" s="79">
        <v>240</v>
      </c>
      <c r="M17" s="264">
        <v>0</v>
      </c>
      <c r="N17" s="359">
        <v>3</v>
      </c>
      <c r="O17" s="79">
        <v>91</v>
      </c>
      <c r="P17" s="79">
        <v>271</v>
      </c>
      <c r="Q17" s="79">
        <v>62</v>
      </c>
      <c r="R17" s="79">
        <v>125</v>
      </c>
      <c r="S17" s="20">
        <v>1036</v>
      </c>
      <c r="T17" s="79">
        <v>93</v>
      </c>
      <c r="U17" s="79">
        <v>943</v>
      </c>
      <c r="W17" s="347" t="s">
        <v>138</v>
      </c>
      <c r="X17" s="348"/>
      <c r="Y17" s="360">
        <v>29</v>
      </c>
      <c r="Z17" s="141">
        <v>28</v>
      </c>
      <c r="AA17" s="79">
        <v>1</v>
      </c>
      <c r="AB17" s="141">
        <v>407</v>
      </c>
      <c r="AC17" s="141">
        <v>12925</v>
      </c>
      <c r="AD17" s="141">
        <v>6598</v>
      </c>
      <c r="AE17" s="141">
        <v>6327</v>
      </c>
      <c r="AF17" s="141">
        <v>4477</v>
      </c>
      <c r="AG17" s="141">
        <v>2276</v>
      </c>
      <c r="AH17" s="141">
        <v>2201</v>
      </c>
      <c r="AI17" s="141">
        <v>4199</v>
      </c>
      <c r="AJ17" s="141">
        <v>2126</v>
      </c>
      <c r="AK17" s="141">
        <v>2073</v>
      </c>
      <c r="AL17" s="141">
        <v>4249</v>
      </c>
      <c r="AM17" s="356">
        <v>2196</v>
      </c>
      <c r="AN17" s="356">
        <v>2053</v>
      </c>
    </row>
    <row r="18" spans="1:40" ht="15.75" customHeight="1">
      <c r="A18" s="347" t="s">
        <v>123</v>
      </c>
      <c r="B18" s="348"/>
      <c r="C18" s="20">
        <v>8</v>
      </c>
      <c r="D18" s="20">
        <v>4</v>
      </c>
      <c r="E18" s="20">
        <v>4</v>
      </c>
      <c r="F18" s="145">
        <v>1</v>
      </c>
      <c r="G18" s="264">
        <v>0</v>
      </c>
      <c r="H18" s="264">
        <v>0</v>
      </c>
      <c r="I18" s="264">
        <v>0</v>
      </c>
      <c r="J18" s="145">
        <v>3</v>
      </c>
      <c r="K18" s="145">
        <v>3</v>
      </c>
      <c r="L18" s="145">
        <v>1</v>
      </c>
      <c r="M18" s="264">
        <v>0</v>
      </c>
      <c r="N18" s="264">
        <v>0</v>
      </c>
      <c r="O18" s="264">
        <v>0</v>
      </c>
      <c r="P18" s="264">
        <v>0</v>
      </c>
      <c r="Q18" s="145">
        <v>2</v>
      </c>
      <c r="R18" s="145">
        <v>4</v>
      </c>
      <c r="S18" s="20">
        <v>1</v>
      </c>
      <c r="T18" s="264">
        <v>0</v>
      </c>
      <c r="U18" s="145">
        <v>1</v>
      </c>
      <c r="W18" s="347" t="s">
        <v>116</v>
      </c>
      <c r="X18" s="348"/>
      <c r="Y18" s="140">
        <v>9</v>
      </c>
      <c r="Z18" s="140">
        <v>9</v>
      </c>
      <c r="AA18" s="349">
        <v>0</v>
      </c>
      <c r="AB18" s="140">
        <v>65</v>
      </c>
      <c r="AC18" s="140">
        <v>1744</v>
      </c>
      <c r="AD18" s="351">
        <v>920</v>
      </c>
      <c r="AE18" s="351">
        <v>824</v>
      </c>
      <c r="AF18" s="140">
        <v>591</v>
      </c>
      <c r="AG18" s="140">
        <v>303</v>
      </c>
      <c r="AH18" s="140">
        <v>288</v>
      </c>
      <c r="AI18" s="140">
        <v>590</v>
      </c>
      <c r="AJ18" s="140">
        <v>318</v>
      </c>
      <c r="AK18" s="140">
        <v>272</v>
      </c>
      <c r="AL18" s="140">
        <v>563</v>
      </c>
      <c r="AM18" s="140">
        <v>299</v>
      </c>
      <c r="AN18" s="140">
        <v>264</v>
      </c>
    </row>
    <row r="19" spans="1:40" ht="15.75" customHeight="1">
      <c r="A19" s="361"/>
      <c r="B19" s="358"/>
      <c r="C19" s="20"/>
      <c r="D19" s="20"/>
      <c r="E19" s="20"/>
      <c r="F19" s="79"/>
      <c r="G19" s="79"/>
      <c r="H19" s="79"/>
      <c r="I19" s="79"/>
      <c r="J19" s="145"/>
      <c r="K19" s="145"/>
      <c r="L19" s="79"/>
      <c r="M19" s="359"/>
      <c r="N19" s="359"/>
      <c r="O19" s="79"/>
      <c r="P19" s="79"/>
      <c r="Q19" s="79"/>
      <c r="R19" s="145"/>
      <c r="S19" s="20"/>
      <c r="T19" s="145"/>
      <c r="U19" s="145"/>
      <c r="W19" s="347" t="s">
        <v>139</v>
      </c>
      <c r="X19" s="348"/>
      <c r="Y19" s="140">
        <v>10</v>
      </c>
      <c r="Z19" s="140">
        <v>10</v>
      </c>
      <c r="AA19" s="349">
        <v>0</v>
      </c>
      <c r="AB19" s="140">
        <v>110</v>
      </c>
      <c r="AC19" s="140">
        <v>3379</v>
      </c>
      <c r="AD19" s="351">
        <v>1727</v>
      </c>
      <c r="AE19" s="351">
        <v>1652</v>
      </c>
      <c r="AF19" s="140">
        <v>1167</v>
      </c>
      <c r="AG19" s="140">
        <v>602</v>
      </c>
      <c r="AH19" s="140">
        <v>565</v>
      </c>
      <c r="AI19" s="140">
        <v>1106</v>
      </c>
      <c r="AJ19" s="140">
        <v>547</v>
      </c>
      <c r="AK19" s="140">
        <v>559</v>
      </c>
      <c r="AL19" s="140">
        <v>1106</v>
      </c>
      <c r="AM19" s="140">
        <v>578</v>
      </c>
      <c r="AN19" s="140">
        <v>528</v>
      </c>
    </row>
    <row r="20" spans="1:40" ht="15.75" customHeight="1">
      <c r="A20" s="347" t="s">
        <v>138</v>
      </c>
      <c r="B20" s="348"/>
      <c r="C20" s="145">
        <v>1386</v>
      </c>
      <c r="D20" s="145">
        <v>439</v>
      </c>
      <c r="E20" s="145">
        <v>947</v>
      </c>
      <c r="F20" s="145">
        <v>46</v>
      </c>
      <c r="G20" s="145">
        <v>11</v>
      </c>
      <c r="H20" s="145">
        <v>47</v>
      </c>
      <c r="I20" s="145">
        <v>13</v>
      </c>
      <c r="J20" s="145">
        <v>307</v>
      </c>
      <c r="K20" s="145">
        <v>739</v>
      </c>
      <c r="L20" s="145">
        <v>66</v>
      </c>
      <c r="M20" s="349">
        <v>0</v>
      </c>
      <c r="N20" s="359">
        <v>2</v>
      </c>
      <c r="O20" s="145">
        <v>39</v>
      </c>
      <c r="P20" s="145">
        <v>116</v>
      </c>
      <c r="Q20" s="145">
        <v>32</v>
      </c>
      <c r="R20" s="145">
        <v>58</v>
      </c>
      <c r="S20" s="145">
        <v>199</v>
      </c>
      <c r="T20" s="145">
        <v>31</v>
      </c>
      <c r="U20" s="145">
        <v>168</v>
      </c>
      <c r="W20" s="347" t="s">
        <v>140</v>
      </c>
      <c r="X20" s="348"/>
      <c r="Y20" s="140">
        <v>7</v>
      </c>
      <c r="Z20" s="140">
        <v>6</v>
      </c>
      <c r="AA20" s="79">
        <v>1</v>
      </c>
      <c r="AB20" s="140">
        <v>37</v>
      </c>
      <c r="AC20" s="140">
        <v>820</v>
      </c>
      <c r="AD20" s="351">
        <v>399</v>
      </c>
      <c r="AE20" s="351">
        <v>421</v>
      </c>
      <c r="AF20" s="140">
        <v>262</v>
      </c>
      <c r="AG20" s="140">
        <v>125</v>
      </c>
      <c r="AH20" s="140">
        <v>137</v>
      </c>
      <c r="AI20" s="140">
        <v>267</v>
      </c>
      <c r="AJ20" s="140">
        <v>135</v>
      </c>
      <c r="AK20" s="140">
        <v>132</v>
      </c>
      <c r="AL20" s="140">
        <v>291</v>
      </c>
      <c r="AM20" s="140">
        <v>139</v>
      </c>
      <c r="AN20" s="140">
        <v>152</v>
      </c>
    </row>
    <row r="21" spans="1:40" ht="15.75" customHeight="1">
      <c r="A21" s="347" t="s">
        <v>116</v>
      </c>
      <c r="B21" s="348"/>
      <c r="C21" s="362">
        <v>212</v>
      </c>
      <c r="D21" s="266">
        <v>77</v>
      </c>
      <c r="E21" s="266">
        <v>135</v>
      </c>
      <c r="F21" s="266">
        <v>11</v>
      </c>
      <c r="G21" s="266">
        <v>2</v>
      </c>
      <c r="H21" s="266">
        <v>10</v>
      </c>
      <c r="I21" s="266">
        <v>3</v>
      </c>
      <c r="J21" s="266">
        <v>51</v>
      </c>
      <c r="K21" s="266">
        <v>106</v>
      </c>
      <c r="L21" s="359">
        <v>13</v>
      </c>
      <c r="M21" s="264">
        <v>0</v>
      </c>
      <c r="N21" s="264">
        <v>0</v>
      </c>
      <c r="O21" s="363">
        <v>5</v>
      </c>
      <c r="P21" s="363">
        <v>11</v>
      </c>
      <c r="Q21" s="264">
        <v>0</v>
      </c>
      <c r="R21" s="363">
        <v>4</v>
      </c>
      <c r="S21" s="359">
        <v>73</v>
      </c>
      <c r="T21" s="363">
        <v>9</v>
      </c>
      <c r="U21" s="364">
        <v>64</v>
      </c>
      <c r="W21" s="347" t="s">
        <v>141</v>
      </c>
      <c r="X21" s="365"/>
      <c r="Y21" s="140">
        <v>4</v>
      </c>
      <c r="Z21" s="140">
        <v>4</v>
      </c>
      <c r="AA21" s="349">
        <v>0</v>
      </c>
      <c r="AB21" s="140">
        <v>18</v>
      </c>
      <c r="AC21" s="140">
        <v>454</v>
      </c>
      <c r="AD21" s="351">
        <v>216</v>
      </c>
      <c r="AE21" s="351">
        <v>238</v>
      </c>
      <c r="AF21" s="140">
        <v>147</v>
      </c>
      <c r="AG21" s="140">
        <v>68</v>
      </c>
      <c r="AH21" s="140">
        <v>79</v>
      </c>
      <c r="AI21" s="140">
        <v>160</v>
      </c>
      <c r="AJ21" s="140">
        <v>69</v>
      </c>
      <c r="AK21" s="140">
        <v>91</v>
      </c>
      <c r="AL21" s="140">
        <v>147</v>
      </c>
      <c r="AM21" s="140">
        <v>79</v>
      </c>
      <c r="AN21" s="140">
        <v>68</v>
      </c>
    </row>
    <row r="22" spans="1:40" ht="15.75" customHeight="1">
      <c r="A22" s="347" t="s">
        <v>139</v>
      </c>
      <c r="B22" s="348"/>
      <c r="C22" s="362">
        <v>432</v>
      </c>
      <c r="D22" s="266">
        <v>136</v>
      </c>
      <c r="E22" s="266">
        <v>296</v>
      </c>
      <c r="F22" s="266">
        <v>19</v>
      </c>
      <c r="G22" s="266">
        <v>6</v>
      </c>
      <c r="H22" s="266">
        <v>15</v>
      </c>
      <c r="I22" s="266">
        <v>10</v>
      </c>
      <c r="J22" s="266">
        <v>98</v>
      </c>
      <c r="K22" s="266">
        <v>223</v>
      </c>
      <c r="L22" s="359">
        <v>26</v>
      </c>
      <c r="M22" s="349">
        <v>0</v>
      </c>
      <c r="N22" s="264">
        <v>0</v>
      </c>
      <c r="O22" s="363">
        <v>4</v>
      </c>
      <c r="P22" s="363">
        <v>31</v>
      </c>
      <c r="Q22" s="363">
        <v>6</v>
      </c>
      <c r="R22" s="363">
        <v>9</v>
      </c>
      <c r="S22" s="359">
        <v>97</v>
      </c>
      <c r="T22" s="363">
        <v>1</v>
      </c>
      <c r="U22" s="364">
        <v>96</v>
      </c>
      <c r="W22" s="347" t="s">
        <v>142</v>
      </c>
      <c r="X22" s="365"/>
      <c r="Y22" s="140">
        <v>7</v>
      </c>
      <c r="Z22" s="140">
        <v>6</v>
      </c>
      <c r="AA22" s="79">
        <v>1</v>
      </c>
      <c r="AB22" s="140">
        <v>69</v>
      </c>
      <c r="AC22" s="140">
        <v>2047</v>
      </c>
      <c r="AD22" s="351">
        <v>1043</v>
      </c>
      <c r="AE22" s="351">
        <v>1004</v>
      </c>
      <c r="AF22" s="140">
        <v>687</v>
      </c>
      <c r="AG22" s="140">
        <v>335</v>
      </c>
      <c r="AH22" s="140">
        <v>352</v>
      </c>
      <c r="AI22" s="140">
        <v>684</v>
      </c>
      <c r="AJ22" s="140">
        <v>349</v>
      </c>
      <c r="AK22" s="140">
        <v>335</v>
      </c>
      <c r="AL22" s="140">
        <v>676</v>
      </c>
      <c r="AM22" s="140">
        <v>359</v>
      </c>
      <c r="AN22" s="140">
        <v>317</v>
      </c>
    </row>
    <row r="23" spans="1:40" ht="15.75" customHeight="1">
      <c r="A23" s="347" t="s">
        <v>140</v>
      </c>
      <c r="B23" s="348"/>
      <c r="C23" s="362">
        <v>142</v>
      </c>
      <c r="D23" s="266">
        <v>55</v>
      </c>
      <c r="E23" s="266">
        <v>87</v>
      </c>
      <c r="F23" s="79">
        <v>10</v>
      </c>
      <c r="G23" s="79">
        <v>1</v>
      </c>
      <c r="H23" s="79">
        <v>9</v>
      </c>
      <c r="I23" s="266">
        <v>2</v>
      </c>
      <c r="J23" s="79">
        <v>33</v>
      </c>
      <c r="K23" s="79">
        <v>68</v>
      </c>
      <c r="L23" s="359">
        <v>11</v>
      </c>
      <c r="M23" s="349">
        <v>0</v>
      </c>
      <c r="N23" s="264">
        <v>0</v>
      </c>
      <c r="O23" s="363">
        <v>3</v>
      </c>
      <c r="P23" s="363">
        <v>5</v>
      </c>
      <c r="Q23" s="264">
        <v>0</v>
      </c>
      <c r="R23" s="363">
        <v>3</v>
      </c>
      <c r="S23" s="359">
        <v>47</v>
      </c>
      <c r="T23" s="363">
        <v>3</v>
      </c>
      <c r="U23" s="364">
        <v>44</v>
      </c>
      <c r="W23" s="347" t="s">
        <v>143</v>
      </c>
      <c r="X23" s="365"/>
      <c r="Y23" s="140">
        <v>2</v>
      </c>
      <c r="Z23" s="140">
        <v>2</v>
      </c>
      <c r="AA23" s="349">
        <v>0</v>
      </c>
      <c r="AB23" s="140">
        <v>24</v>
      </c>
      <c r="AC23" s="140">
        <v>694</v>
      </c>
      <c r="AD23" s="351">
        <v>337</v>
      </c>
      <c r="AE23" s="351">
        <v>357</v>
      </c>
      <c r="AF23" s="140">
        <v>256</v>
      </c>
      <c r="AG23" s="140">
        <v>130</v>
      </c>
      <c r="AH23" s="140">
        <v>126</v>
      </c>
      <c r="AI23" s="140">
        <v>227</v>
      </c>
      <c r="AJ23" s="140">
        <v>110</v>
      </c>
      <c r="AK23" s="140">
        <v>117</v>
      </c>
      <c r="AL23" s="140">
        <v>211</v>
      </c>
      <c r="AM23" s="140">
        <v>97</v>
      </c>
      <c r="AN23" s="140">
        <v>114</v>
      </c>
    </row>
    <row r="24" spans="1:40" ht="15.75" customHeight="1">
      <c r="A24" s="347" t="s">
        <v>141</v>
      </c>
      <c r="B24" s="365"/>
      <c r="C24" s="362">
        <v>91</v>
      </c>
      <c r="D24" s="266">
        <v>42</v>
      </c>
      <c r="E24" s="266">
        <v>49</v>
      </c>
      <c r="F24" s="79">
        <v>8</v>
      </c>
      <c r="G24" s="266">
        <v>1</v>
      </c>
      <c r="H24" s="79">
        <v>9</v>
      </c>
      <c r="I24" s="349">
        <v>0</v>
      </c>
      <c r="J24" s="79">
        <v>24</v>
      </c>
      <c r="K24" s="79">
        <v>37</v>
      </c>
      <c r="L24" s="359">
        <v>9</v>
      </c>
      <c r="M24" s="349">
        <v>0</v>
      </c>
      <c r="N24" s="359">
        <v>1</v>
      </c>
      <c r="O24" s="363">
        <v>1</v>
      </c>
      <c r="P24" s="363">
        <v>1</v>
      </c>
      <c r="Q24" s="264">
        <v>0</v>
      </c>
      <c r="R24" s="363">
        <v>5</v>
      </c>
      <c r="S24" s="359">
        <v>33</v>
      </c>
      <c r="T24" s="363">
        <v>12</v>
      </c>
      <c r="U24" s="364">
        <v>21</v>
      </c>
      <c r="W24" s="347" t="s">
        <v>215</v>
      </c>
      <c r="X24" s="348"/>
      <c r="Y24" s="140">
        <v>3</v>
      </c>
      <c r="Z24" s="140">
        <v>3</v>
      </c>
      <c r="AA24" s="349">
        <v>0</v>
      </c>
      <c r="AB24" s="140">
        <v>34</v>
      </c>
      <c r="AC24" s="140">
        <v>1075</v>
      </c>
      <c r="AD24" s="351">
        <v>517</v>
      </c>
      <c r="AE24" s="351">
        <v>558</v>
      </c>
      <c r="AF24" s="140">
        <v>371</v>
      </c>
      <c r="AG24" s="140">
        <v>171</v>
      </c>
      <c r="AH24" s="140">
        <v>200</v>
      </c>
      <c r="AI24" s="140">
        <v>371</v>
      </c>
      <c r="AJ24" s="140">
        <v>180</v>
      </c>
      <c r="AK24" s="140">
        <v>191</v>
      </c>
      <c r="AL24" s="140">
        <v>333</v>
      </c>
      <c r="AM24" s="140">
        <v>166</v>
      </c>
      <c r="AN24" s="140">
        <v>167</v>
      </c>
    </row>
    <row r="25" spans="1:40" ht="15.75" customHeight="1">
      <c r="A25" s="347" t="s">
        <v>142</v>
      </c>
      <c r="B25" s="365"/>
      <c r="C25" s="362">
        <v>317</v>
      </c>
      <c r="D25" s="266">
        <v>113</v>
      </c>
      <c r="E25" s="266">
        <v>204</v>
      </c>
      <c r="F25" s="79">
        <v>19</v>
      </c>
      <c r="G25" s="266">
        <v>2</v>
      </c>
      <c r="H25" s="79">
        <v>14</v>
      </c>
      <c r="I25" s="79">
        <v>7</v>
      </c>
      <c r="J25" s="79">
        <v>75</v>
      </c>
      <c r="K25" s="79">
        <v>155</v>
      </c>
      <c r="L25" s="359">
        <v>22</v>
      </c>
      <c r="M25" s="349">
        <v>0</v>
      </c>
      <c r="N25" s="264">
        <v>0</v>
      </c>
      <c r="O25" s="363">
        <v>5</v>
      </c>
      <c r="P25" s="363">
        <v>18</v>
      </c>
      <c r="Q25" s="363">
        <v>5</v>
      </c>
      <c r="R25" s="363">
        <v>4</v>
      </c>
      <c r="S25" s="359">
        <v>104</v>
      </c>
      <c r="T25" s="363">
        <v>4</v>
      </c>
      <c r="U25" s="364">
        <v>100</v>
      </c>
      <c r="W25" s="347" t="s">
        <v>168</v>
      </c>
      <c r="X25" s="348"/>
      <c r="Y25" s="140">
        <v>13</v>
      </c>
      <c r="Z25" s="140">
        <v>13</v>
      </c>
      <c r="AA25" s="349">
        <v>0</v>
      </c>
      <c r="AB25" s="140">
        <v>117</v>
      </c>
      <c r="AC25" s="140">
        <v>3392</v>
      </c>
      <c r="AD25" s="351">
        <v>1745</v>
      </c>
      <c r="AE25" s="351">
        <v>1647</v>
      </c>
      <c r="AF25" s="140">
        <v>1171</v>
      </c>
      <c r="AG25" s="140">
        <v>628</v>
      </c>
      <c r="AH25" s="140">
        <v>543</v>
      </c>
      <c r="AI25" s="140">
        <v>1074</v>
      </c>
      <c r="AJ25" s="140">
        <v>543</v>
      </c>
      <c r="AK25" s="140">
        <v>531</v>
      </c>
      <c r="AL25" s="140">
        <v>1147</v>
      </c>
      <c r="AM25" s="140">
        <v>574</v>
      </c>
      <c r="AN25" s="140">
        <v>573</v>
      </c>
    </row>
    <row r="26" spans="1:40" ht="15.75" customHeight="1">
      <c r="A26" s="347" t="s">
        <v>143</v>
      </c>
      <c r="B26" s="365"/>
      <c r="C26" s="362">
        <v>88</v>
      </c>
      <c r="D26" s="266">
        <v>37</v>
      </c>
      <c r="E26" s="266">
        <v>51</v>
      </c>
      <c r="F26" s="79">
        <v>6</v>
      </c>
      <c r="G26" s="264">
        <v>0</v>
      </c>
      <c r="H26" s="79">
        <v>5</v>
      </c>
      <c r="I26" s="266">
        <v>1</v>
      </c>
      <c r="J26" s="79">
        <v>25</v>
      </c>
      <c r="K26" s="79">
        <v>41</v>
      </c>
      <c r="L26" s="359">
        <v>6</v>
      </c>
      <c r="M26" s="349">
        <v>0</v>
      </c>
      <c r="N26" s="264">
        <v>0</v>
      </c>
      <c r="O26" s="363">
        <v>1</v>
      </c>
      <c r="P26" s="363">
        <v>3</v>
      </c>
      <c r="Q26" s="264">
        <v>0</v>
      </c>
      <c r="R26" s="363">
        <v>1</v>
      </c>
      <c r="S26" s="359">
        <v>14</v>
      </c>
      <c r="T26" s="363">
        <v>4</v>
      </c>
      <c r="U26" s="364">
        <v>10</v>
      </c>
      <c r="W26" s="347" t="s">
        <v>169</v>
      </c>
      <c r="X26" s="348"/>
      <c r="Y26" s="140">
        <v>3</v>
      </c>
      <c r="Z26" s="140">
        <v>3</v>
      </c>
      <c r="AA26" s="349">
        <v>0</v>
      </c>
      <c r="AB26" s="140">
        <v>49</v>
      </c>
      <c r="AC26" s="140">
        <v>1497</v>
      </c>
      <c r="AD26" s="351">
        <v>776</v>
      </c>
      <c r="AE26" s="351">
        <v>721</v>
      </c>
      <c r="AF26" s="140">
        <v>530</v>
      </c>
      <c r="AG26" s="140">
        <v>264</v>
      </c>
      <c r="AH26" s="140">
        <v>266</v>
      </c>
      <c r="AI26" s="140">
        <v>478</v>
      </c>
      <c r="AJ26" s="140">
        <v>248</v>
      </c>
      <c r="AK26" s="140">
        <v>230</v>
      </c>
      <c r="AL26" s="140">
        <v>489</v>
      </c>
      <c r="AM26" s="140">
        <v>264</v>
      </c>
      <c r="AN26" s="140">
        <v>225</v>
      </c>
    </row>
    <row r="27" spans="1:40" ht="15.75" customHeight="1">
      <c r="A27" s="347" t="s">
        <v>216</v>
      </c>
      <c r="B27" s="348"/>
      <c r="C27" s="362">
        <v>125</v>
      </c>
      <c r="D27" s="266">
        <v>34</v>
      </c>
      <c r="E27" s="266">
        <v>91</v>
      </c>
      <c r="F27" s="79">
        <v>5</v>
      </c>
      <c r="G27" s="266">
        <v>1</v>
      </c>
      <c r="H27" s="79">
        <v>4</v>
      </c>
      <c r="I27" s="266">
        <v>3</v>
      </c>
      <c r="J27" s="79">
        <v>23</v>
      </c>
      <c r="K27" s="79">
        <v>72</v>
      </c>
      <c r="L27" s="359">
        <v>7</v>
      </c>
      <c r="M27" s="349">
        <v>0</v>
      </c>
      <c r="N27" s="264">
        <v>0</v>
      </c>
      <c r="O27" s="363">
        <v>2</v>
      </c>
      <c r="P27" s="363">
        <v>8</v>
      </c>
      <c r="Q27" s="363">
        <v>3</v>
      </c>
      <c r="R27" s="363">
        <v>7</v>
      </c>
      <c r="S27" s="359">
        <v>28</v>
      </c>
      <c r="T27" s="363">
        <v>3</v>
      </c>
      <c r="U27" s="364">
        <v>25</v>
      </c>
      <c r="W27" s="366"/>
      <c r="X27" s="367"/>
      <c r="Y27" s="140"/>
      <c r="Z27" s="140"/>
      <c r="AA27" s="349" t="s">
        <v>217</v>
      </c>
      <c r="AB27" s="140"/>
      <c r="AC27" s="140"/>
      <c r="AD27" s="351"/>
      <c r="AE27" s="351"/>
      <c r="AF27" s="140"/>
      <c r="AG27" s="140"/>
      <c r="AH27" s="140"/>
      <c r="AI27" s="140"/>
      <c r="AJ27" s="140"/>
      <c r="AK27" s="140"/>
      <c r="AL27" s="140"/>
      <c r="AM27" s="140"/>
      <c r="AN27" s="140"/>
    </row>
    <row r="28" spans="1:40" ht="15.75" customHeight="1">
      <c r="A28" s="347" t="s">
        <v>168</v>
      </c>
      <c r="B28" s="348"/>
      <c r="C28" s="362">
        <v>399</v>
      </c>
      <c r="D28" s="266">
        <v>155</v>
      </c>
      <c r="E28" s="266">
        <v>244</v>
      </c>
      <c r="F28" s="79">
        <v>16</v>
      </c>
      <c r="G28" s="266">
        <v>1</v>
      </c>
      <c r="H28" s="79">
        <v>16</v>
      </c>
      <c r="I28" s="266">
        <v>4</v>
      </c>
      <c r="J28" s="79">
        <v>106</v>
      </c>
      <c r="K28" s="79">
        <v>190</v>
      </c>
      <c r="L28" s="359">
        <v>21</v>
      </c>
      <c r="M28" s="349">
        <v>0</v>
      </c>
      <c r="N28" s="264">
        <v>0</v>
      </c>
      <c r="O28" s="363">
        <v>17</v>
      </c>
      <c r="P28" s="363">
        <v>28</v>
      </c>
      <c r="Q28" s="363">
        <v>9</v>
      </c>
      <c r="R28" s="363">
        <v>9</v>
      </c>
      <c r="S28" s="359">
        <v>172</v>
      </c>
      <c r="T28" s="363">
        <v>11</v>
      </c>
      <c r="U28" s="364">
        <v>161</v>
      </c>
      <c r="W28" s="347" t="s">
        <v>144</v>
      </c>
      <c r="X28" s="348"/>
      <c r="Y28" s="368">
        <v>1</v>
      </c>
      <c r="Z28" s="369">
        <v>1</v>
      </c>
      <c r="AA28" s="349">
        <v>0</v>
      </c>
      <c r="AB28" s="369">
        <v>7</v>
      </c>
      <c r="AC28" s="368">
        <v>168</v>
      </c>
      <c r="AD28" s="369">
        <v>82</v>
      </c>
      <c r="AE28" s="369">
        <v>86</v>
      </c>
      <c r="AF28" s="368">
        <v>51</v>
      </c>
      <c r="AG28" s="369">
        <v>28</v>
      </c>
      <c r="AH28" s="369">
        <v>23</v>
      </c>
      <c r="AI28" s="368">
        <v>70</v>
      </c>
      <c r="AJ28" s="369">
        <v>38</v>
      </c>
      <c r="AK28" s="369">
        <v>32</v>
      </c>
      <c r="AL28" s="368">
        <v>47</v>
      </c>
      <c r="AM28" s="369">
        <v>16</v>
      </c>
      <c r="AN28" s="369">
        <v>31</v>
      </c>
    </row>
    <row r="29" spans="1:40" ht="15.75" customHeight="1">
      <c r="A29" s="347" t="s">
        <v>169</v>
      </c>
      <c r="B29" s="348"/>
      <c r="C29" s="362">
        <v>176</v>
      </c>
      <c r="D29" s="266">
        <v>58</v>
      </c>
      <c r="E29" s="266">
        <v>118</v>
      </c>
      <c r="F29" s="79">
        <v>8</v>
      </c>
      <c r="G29" s="264">
        <v>0</v>
      </c>
      <c r="H29" s="79">
        <v>4</v>
      </c>
      <c r="I29" s="266">
        <v>4</v>
      </c>
      <c r="J29" s="79">
        <v>44</v>
      </c>
      <c r="K29" s="79">
        <v>100</v>
      </c>
      <c r="L29" s="359">
        <v>8</v>
      </c>
      <c r="M29" s="349">
        <v>0</v>
      </c>
      <c r="N29" s="264">
        <v>0</v>
      </c>
      <c r="O29" s="363">
        <v>2</v>
      </c>
      <c r="P29" s="363">
        <v>6</v>
      </c>
      <c r="Q29" s="363">
        <v>1</v>
      </c>
      <c r="R29" s="363">
        <v>11</v>
      </c>
      <c r="S29" s="359">
        <v>42</v>
      </c>
      <c r="T29" s="349">
        <v>0</v>
      </c>
      <c r="U29" s="364">
        <v>42</v>
      </c>
      <c r="W29" s="309"/>
      <c r="X29" s="370" t="s">
        <v>145</v>
      </c>
      <c r="Y29" s="76">
        <v>1</v>
      </c>
      <c r="Z29" s="76">
        <v>1</v>
      </c>
      <c r="AA29" s="349">
        <v>0</v>
      </c>
      <c r="AB29" s="76">
        <v>7</v>
      </c>
      <c r="AC29" s="76">
        <v>168</v>
      </c>
      <c r="AD29" s="76">
        <v>82</v>
      </c>
      <c r="AE29" s="76">
        <v>86</v>
      </c>
      <c r="AF29" s="76">
        <v>51</v>
      </c>
      <c r="AG29" s="76">
        <v>28</v>
      </c>
      <c r="AH29" s="76">
        <v>23</v>
      </c>
      <c r="AI29" s="76">
        <v>70</v>
      </c>
      <c r="AJ29" s="76">
        <v>38</v>
      </c>
      <c r="AK29" s="76">
        <v>32</v>
      </c>
      <c r="AL29" s="76">
        <v>47</v>
      </c>
      <c r="AM29" s="76">
        <v>16</v>
      </c>
      <c r="AN29" s="76">
        <v>31</v>
      </c>
    </row>
    <row r="30" spans="1:40" ht="15.75" customHeight="1">
      <c r="A30" s="366"/>
      <c r="B30" s="367"/>
      <c r="C30" s="362"/>
      <c r="D30" s="266"/>
      <c r="E30" s="266"/>
      <c r="F30" s="79"/>
      <c r="G30" s="266"/>
      <c r="H30" s="79"/>
      <c r="I30" s="266"/>
      <c r="J30" s="79"/>
      <c r="K30" s="79"/>
      <c r="L30" s="359"/>
      <c r="M30" s="359"/>
      <c r="N30" s="359"/>
      <c r="O30" s="363"/>
      <c r="P30" s="363"/>
      <c r="Q30" s="363"/>
      <c r="R30" s="363"/>
      <c r="S30" s="359"/>
      <c r="T30" s="363"/>
      <c r="U30" s="364"/>
      <c r="W30" s="309"/>
      <c r="X30" s="371"/>
      <c r="Y30" s="372"/>
      <c r="Z30" s="372"/>
      <c r="AA30" s="76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</row>
    <row r="31" spans="1:40" ht="15.75" customHeight="1">
      <c r="A31" s="347" t="s">
        <v>144</v>
      </c>
      <c r="B31" s="348"/>
      <c r="C31" s="362">
        <v>32</v>
      </c>
      <c r="D31" s="266">
        <v>11</v>
      </c>
      <c r="E31" s="266">
        <v>21</v>
      </c>
      <c r="F31" s="79">
        <v>2</v>
      </c>
      <c r="G31" s="266">
        <v>1</v>
      </c>
      <c r="H31" s="79">
        <v>3</v>
      </c>
      <c r="I31" s="349">
        <v>0</v>
      </c>
      <c r="J31" s="79">
        <v>6</v>
      </c>
      <c r="K31" s="79">
        <v>17</v>
      </c>
      <c r="L31" s="373">
        <v>3</v>
      </c>
      <c r="M31" s="349">
        <v>0</v>
      </c>
      <c r="N31" s="264">
        <v>0</v>
      </c>
      <c r="O31" s="349">
        <v>0</v>
      </c>
      <c r="P31" s="264">
        <v>0</v>
      </c>
      <c r="Q31" s="374">
        <v>0</v>
      </c>
      <c r="R31" s="364">
        <v>1</v>
      </c>
      <c r="S31" s="373">
        <v>15</v>
      </c>
      <c r="T31" s="349">
        <v>0</v>
      </c>
      <c r="U31" s="364">
        <v>15</v>
      </c>
      <c r="W31" s="347" t="s">
        <v>146</v>
      </c>
      <c r="X31" s="348"/>
      <c r="Y31" s="145">
        <v>2</v>
      </c>
      <c r="Z31" s="145">
        <v>2</v>
      </c>
      <c r="AA31" s="349">
        <v>0</v>
      </c>
      <c r="AB31" s="145">
        <v>35</v>
      </c>
      <c r="AC31" s="145">
        <v>1096</v>
      </c>
      <c r="AD31" s="145">
        <v>597</v>
      </c>
      <c r="AE31" s="145">
        <v>499</v>
      </c>
      <c r="AF31" s="145">
        <v>395</v>
      </c>
      <c r="AG31" s="145">
        <v>230</v>
      </c>
      <c r="AH31" s="145">
        <v>165</v>
      </c>
      <c r="AI31" s="145">
        <v>350</v>
      </c>
      <c r="AJ31" s="145">
        <v>184</v>
      </c>
      <c r="AK31" s="145">
        <v>166</v>
      </c>
      <c r="AL31" s="145">
        <v>351</v>
      </c>
      <c r="AM31" s="145">
        <v>183</v>
      </c>
      <c r="AN31" s="145">
        <v>168</v>
      </c>
    </row>
    <row r="32" spans="1:41" ht="15.75" customHeight="1">
      <c r="A32" s="309"/>
      <c r="B32" s="370" t="s">
        <v>145</v>
      </c>
      <c r="C32" s="375">
        <v>32</v>
      </c>
      <c r="D32" s="376">
        <v>11</v>
      </c>
      <c r="E32" s="376">
        <v>21</v>
      </c>
      <c r="F32" s="377">
        <v>2</v>
      </c>
      <c r="G32" s="376">
        <v>1</v>
      </c>
      <c r="H32" s="377">
        <v>3</v>
      </c>
      <c r="I32" s="349">
        <v>0</v>
      </c>
      <c r="J32" s="377">
        <v>6</v>
      </c>
      <c r="K32" s="377">
        <v>17</v>
      </c>
      <c r="L32" s="378">
        <v>3</v>
      </c>
      <c r="M32" s="349">
        <v>0</v>
      </c>
      <c r="N32" s="264">
        <v>0</v>
      </c>
      <c r="O32" s="349">
        <v>0</v>
      </c>
      <c r="P32" s="264">
        <v>0</v>
      </c>
      <c r="Q32" s="379">
        <v>0</v>
      </c>
      <c r="R32" s="380">
        <v>1</v>
      </c>
      <c r="S32" s="378">
        <v>15</v>
      </c>
      <c r="T32" s="349">
        <v>0</v>
      </c>
      <c r="U32" s="380">
        <v>15</v>
      </c>
      <c r="W32" s="309"/>
      <c r="X32" s="370" t="s">
        <v>147</v>
      </c>
      <c r="Y32" s="19">
        <v>2</v>
      </c>
      <c r="Z32" s="381">
        <v>2</v>
      </c>
      <c r="AA32" s="349">
        <v>0</v>
      </c>
      <c r="AB32" s="381">
        <v>35</v>
      </c>
      <c r="AC32" s="19">
        <v>1096</v>
      </c>
      <c r="AD32" s="381">
        <v>597</v>
      </c>
      <c r="AE32" s="381">
        <v>499</v>
      </c>
      <c r="AF32" s="19">
        <v>395</v>
      </c>
      <c r="AG32" s="381">
        <v>230</v>
      </c>
      <c r="AH32" s="381">
        <v>165</v>
      </c>
      <c r="AI32" s="19">
        <v>350</v>
      </c>
      <c r="AJ32" s="381">
        <v>184</v>
      </c>
      <c r="AK32" s="381">
        <v>166</v>
      </c>
      <c r="AL32" s="19">
        <v>351</v>
      </c>
      <c r="AM32" s="381">
        <v>183</v>
      </c>
      <c r="AN32" s="381">
        <v>168</v>
      </c>
      <c r="AO32" s="257"/>
    </row>
    <row r="33" spans="1:40" ht="15.75" customHeight="1">
      <c r="A33" s="309"/>
      <c r="B33" s="371"/>
      <c r="C33" s="375"/>
      <c r="D33" s="376"/>
      <c r="E33" s="376"/>
      <c r="F33" s="377"/>
      <c r="G33" s="376"/>
      <c r="H33" s="377"/>
      <c r="I33" s="377"/>
      <c r="J33" s="377"/>
      <c r="K33" s="377"/>
      <c r="L33" s="378"/>
      <c r="M33" s="378"/>
      <c r="N33" s="378"/>
      <c r="O33" s="380"/>
      <c r="P33" s="380"/>
      <c r="Q33" s="380"/>
      <c r="R33" s="380"/>
      <c r="S33" s="378"/>
      <c r="T33" s="79"/>
      <c r="U33" s="380"/>
      <c r="W33" s="309"/>
      <c r="X33" s="370"/>
      <c r="Y33" s="19"/>
      <c r="Z33" s="381"/>
      <c r="AA33" s="19"/>
      <c r="AB33" s="381"/>
      <c r="AC33" s="19"/>
      <c r="AD33" s="381"/>
      <c r="AE33" s="381"/>
      <c r="AF33" s="19"/>
      <c r="AG33" s="381"/>
      <c r="AH33" s="381"/>
      <c r="AI33" s="19"/>
      <c r="AJ33" s="381"/>
      <c r="AK33" s="381"/>
      <c r="AL33" s="19"/>
      <c r="AM33" s="381"/>
      <c r="AN33" s="381"/>
    </row>
    <row r="34" spans="1:40" ht="15.75" customHeight="1">
      <c r="A34" s="347" t="s">
        <v>146</v>
      </c>
      <c r="B34" s="348"/>
      <c r="C34" s="78">
        <v>141</v>
      </c>
      <c r="D34" s="79">
        <v>52</v>
      </c>
      <c r="E34" s="79">
        <v>89</v>
      </c>
      <c r="F34" s="79">
        <v>4</v>
      </c>
      <c r="G34" s="79">
        <v>1</v>
      </c>
      <c r="H34" s="79">
        <v>5</v>
      </c>
      <c r="I34" s="349">
        <v>0</v>
      </c>
      <c r="J34" s="79">
        <v>38</v>
      </c>
      <c r="K34" s="79">
        <v>73</v>
      </c>
      <c r="L34" s="79">
        <v>5</v>
      </c>
      <c r="M34" s="349">
        <v>0</v>
      </c>
      <c r="N34" s="349">
        <v>0</v>
      </c>
      <c r="O34" s="79">
        <v>5</v>
      </c>
      <c r="P34" s="79">
        <v>10</v>
      </c>
      <c r="Q34" s="349">
        <v>0</v>
      </c>
      <c r="R34" s="79">
        <v>4</v>
      </c>
      <c r="S34" s="79">
        <v>34</v>
      </c>
      <c r="T34" s="349">
        <v>0</v>
      </c>
      <c r="U34" s="79">
        <v>34</v>
      </c>
      <c r="W34" s="347" t="s">
        <v>148</v>
      </c>
      <c r="X34" s="348"/>
      <c r="Y34" s="368">
        <v>4</v>
      </c>
      <c r="Z34" s="369">
        <v>3</v>
      </c>
      <c r="AA34" s="266">
        <v>1</v>
      </c>
      <c r="AB34" s="369">
        <v>68</v>
      </c>
      <c r="AC34" s="368">
        <v>2303</v>
      </c>
      <c r="AD34" s="369">
        <v>1216</v>
      </c>
      <c r="AE34" s="369">
        <v>1087</v>
      </c>
      <c r="AF34" s="368">
        <v>780</v>
      </c>
      <c r="AG34" s="369">
        <v>415</v>
      </c>
      <c r="AH34" s="369">
        <v>365</v>
      </c>
      <c r="AI34" s="368">
        <v>752</v>
      </c>
      <c r="AJ34" s="369">
        <v>399</v>
      </c>
      <c r="AK34" s="369">
        <v>353</v>
      </c>
      <c r="AL34" s="368">
        <v>771</v>
      </c>
      <c r="AM34" s="369">
        <v>402</v>
      </c>
      <c r="AN34" s="369">
        <v>369</v>
      </c>
    </row>
    <row r="35" spans="1:40" ht="15.75" customHeight="1">
      <c r="A35" s="309"/>
      <c r="B35" s="370" t="s">
        <v>147</v>
      </c>
      <c r="C35" s="375">
        <v>141</v>
      </c>
      <c r="D35" s="382">
        <v>52</v>
      </c>
      <c r="E35" s="382">
        <v>89</v>
      </c>
      <c r="F35" s="382">
        <v>4</v>
      </c>
      <c r="G35" s="377">
        <v>1</v>
      </c>
      <c r="H35" s="382">
        <v>5</v>
      </c>
      <c r="I35" s="349">
        <v>0</v>
      </c>
      <c r="J35" s="382">
        <v>38</v>
      </c>
      <c r="K35" s="382">
        <v>73</v>
      </c>
      <c r="L35" s="382">
        <v>5</v>
      </c>
      <c r="M35" s="349">
        <v>0</v>
      </c>
      <c r="N35" s="349">
        <v>0</v>
      </c>
      <c r="O35" s="382">
        <v>5</v>
      </c>
      <c r="P35" s="382">
        <v>10</v>
      </c>
      <c r="Q35" s="349">
        <v>0</v>
      </c>
      <c r="R35" s="382">
        <v>4</v>
      </c>
      <c r="S35" s="376">
        <v>34</v>
      </c>
      <c r="T35" s="349">
        <v>0</v>
      </c>
      <c r="U35" s="382">
        <v>34</v>
      </c>
      <c r="W35" s="383"/>
      <c r="X35" s="370" t="s">
        <v>149</v>
      </c>
      <c r="Y35" s="19">
        <v>2</v>
      </c>
      <c r="Z35" s="381">
        <v>2</v>
      </c>
      <c r="AA35" s="349">
        <v>0</v>
      </c>
      <c r="AB35" s="381">
        <v>41</v>
      </c>
      <c r="AC35" s="19">
        <v>1412</v>
      </c>
      <c r="AD35" s="381">
        <v>762</v>
      </c>
      <c r="AE35" s="381">
        <v>650</v>
      </c>
      <c r="AF35" s="19">
        <v>486</v>
      </c>
      <c r="AG35" s="381">
        <v>272</v>
      </c>
      <c r="AH35" s="381">
        <v>214</v>
      </c>
      <c r="AI35" s="19">
        <v>451</v>
      </c>
      <c r="AJ35" s="381">
        <v>241</v>
      </c>
      <c r="AK35" s="381">
        <v>210</v>
      </c>
      <c r="AL35" s="19">
        <v>475</v>
      </c>
      <c r="AM35" s="381">
        <v>249</v>
      </c>
      <c r="AN35" s="381">
        <v>226</v>
      </c>
    </row>
    <row r="36" spans="1:40" ht="15.75" customHeight="1">
      <c r="A36" s="309"/>
      <c r="B36" s="370"/>
      <c r="C36" s="375"/>
      <c r="D36" s="382"/>
      <c r="E36" s="382"/>
      <c r="F36" s="382"/>
      <c r="G36" s="384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76"/>
      <c r="T36" s="382"/>
      <c r="U36" s="382"/>
      <c r="W36" s="383"/>
      <c r="X36" s="370" t="s">
        <v>150</v>
      </c>
      <c r="Y36" s="19">
        <v>2</v>
      </c>
      <c r="Z36" s="381">
        <v>1</v>
      </c>
      <c r="AA36" s="19">
        <v>1</v>
      </c>
      <c r="AB36" s="381">
        <v>27</v>
      </c>
      <c r="AC36" s="19">
        <v>891</v>
      </c>
      <c r="AD36" s="381">
        <v>454</v>
      </c>
      <c r="AE36" s="381">
        <v>437</v>
      </c>
      <c r="AF36" s="19">
        <v>294</v>
      </c>
      <c r="AG36" s="381">
        <v>143</v>
      </c>
      <c r="AH36" s="381">
        <v>151</v>
      </c>
      <c r="AI36" s="19">
        <v>301</v>
      </c>
      <c r="AJ36" s="381">
        <v>158</v>
      </c>
      <c r="AK36" s="381">
        <v>143</v>
      </c>
      <c r="AL36" s="19">
        <v>296</v>
      </c>
      <c r="AM36" s="381">
        <v>153</v>
      </c>
      <c r="AN36" s="381">
        <v>143</v>
      </c>
    </row>
    <row r="37" spans="1:40" ht="15.75" customHeight="1">
      <c r="A37" s="347" t="s">
        <v>148</v>
      </c>
      <c r="B37" s="348"/>
      <c r="C37" s="78">
        <v>274</v>
      </c>
      <c r="D37" s="79">
        <v>83</v>
      </c>
      <c r="E37" s="79">
        <v>191</v>
      </c>
      <c r="F37" s="79">
        <v>13</v>
      </c>
      <c r="G37" s="79">
        <v>2</v>
      </c>
      <c r="H37" s="79">
        <v>10</v>
      </c>
      <c r="I37" s="79">
        <v>4</v>
      </c>
      <c r="J37" s="79">
        <v>56</v>
      </c>
      <c r="K37" s="79">
        <v>147</v>
      </c>
      <c r="L37" s="79">
        <v>16</v>
      </c>
      <c r="M37" s="349">
        <v>0</v>
      </c>
      <c r="N37" s="349">
        <v>0</v>
      </c>
      <c r="O37" s="79">
        <v>4</v>
      </c>
      <c r="P37" s="79">
        <v>22</v>
      </c>
      <c r="Q37" s="79">
        <v>5</v>
      </c>
      <c r="R37" s="79">
        <v>7</v>
      </c>
      <c r="S37" s="266">
        <v>78</v>
      </c>
      <c r="T37" s="145">
        <v>5</v>
      </c>
      <c r="U37" s="145">
        <v>73</v>
      </c>
      <c r="W37" s="347"/>
      <c r="X37" s="348"/>
      <c r="Y37" s="368"/>
      <c r="Z37" s="369"/>
      <c r="AA37" s="266"/>
      <c r="AB37" s="369"/>
      <c r="AC37" s="368"/>
      <c r="AD37" s="369"/>
      <c r="AE37" s="369"/>
      <c r="AF37" s="368"/>
      <c r="AG37" s="369"/>
      <c r="AH37" s="369"/>
      <c r="AI37" s="368"/>
      <c r="AJ37" s="369"/>
      <c r="AK37" s="369"/>
      <c r="AL37" s="368"/>
      <c r="AM37" s="369"/>
      <c r="AN37" s="369"/>
    </row>
    <row r="38" spans="1:40" ht="15.75" customHeight="1">
      <c r="A38" s="383"/>
      <c r="B38" s="370" t="s">
        <v>149</v>
      </c>
      <c r="C38" s="375">
        <v>172</v>
      </c>
      <c r="D38" s="382">
        <v>54</v>
      </c>
      <c r="E38" s="382">
        <v>118</v>
      </c>
      <c r="F38" s="382">
        <v>9</v>
      </c>
      <c r="G38" s="377">
        <v>1</v>
      </c>
      <c r="H38" s="382">
        <v>6</v>
      </c>
      <c r="I38" s="382">
        <v>3</v>
      </c>
      <c r="J38" s="382">
        <v>36</v>
      </c>
      <c r="K38" s="382">
        <v>90</v>
      </c>
      <c r="L38" s="377">
        <v>11</v>
      </c>
      <c r="M38" s="349">
        <v>0</v>
      </c>
      <c r="N38" s="349">
        <v>0</v>
      </c>
      <c r="O38" s="377">
        <v>3</v>
      </c>
      <c r="P38" s="377">
        <v>13</v>
      </c>
      <c r="Q38" s="380">
        <v>1</v>
      </c>
      <c r="R38" s="377">
        <v>7</v>
      </c>
      <c r="S38" s="376">
        <v>60</v>
      </c>
      <c r="T38" s="377">
        <v>5</v>
      </c>
      <c r="U38" s="382">
        <v>55</v>
      </c>
      <c r="W38" s="347" t="s">
        <v>151</v>
      </c>
      <c r="X38" s="365"/>
      <c r="Y38" s="141">
        <v>4</v>
      </c>
      <c r="Z38" s="141">
        <v>4</v>
      </c>
      <c r="AA38" s="349">
        <v>0</v>
      </c>
      <c r="AB38" s="141">
        <v>39</v>
      </c>
      <c r="AC38" s="141">
        <v>1104</v>
      </c>
      <c r="AD38" s="141">
        <v>567</v>
      </c>
      <c r="AE38" s="141">
        <v>537</v>
      </c>
      <c r="AF38" s="141">
        <v>349</v>
      </c>
      <c r="AG38" s="141">
        <v>163</v>
      </c>
      <c r="AH38" s="141">
        <v>186</v>
      </c>
      <c r="AI38" s="141">
        <v>367</v>
      </c>
      <c r="AJ38" s="141">
        <v>200</v>
      </c>
      <c r="AK38" s="141">
        <v>167</v>
      </c>
      <c r="AL38" s="141">
        <v>388</v>
      </c>
      <c r="AM38" s="141">
        <v>204</v>
      </c>
      <c r="AN38" s="141">
        <v>184</v>
      </c>
    </row>
    <row r="39" spans="1:40" ht="15.75" customHeight="1">
      <c r="A39" s="383"/>
      <c r="B39" s="370" t="s">
        <v>150</v>
      </c>
      <c r="C39" s="375">
        <v>102</v>
      </c>
      <c r="D39" s="382">
        <v>29</v>
      </c>
      <c r="E39" s="382">
        <v>73</v>
      </c>
      <c r="F39" s="382">
        <v>4</v>
      </c>
      <c r="G39" s="384">
        <v>1</v>
      </c>
      <c r="H39" s="382">
        <v>4</v>
      </c>
      <c r="I39" s="382">
        <v>1</v>
      </c>
      <c r="J39" s="382">
        <v>20</v>
      </c>
      <c r="K39" s="382">
        <v>57</v>
      </c>
      <c r="L39" s="377">
        <v>5</v>
      </c>
      <c r="M39" s="349">
        <v>0</v>
      </c>
      <c r="N39" s="349">
        <v>0</v>
      </c>
      <c r="O39" s="377">
        <v>1</v>
      </c>
      <c r="P39" s="377">
        <v>9</v>
      </c>
      <c r="Q39" s="377">
        <v>4</v>
      </c>
      <c r="R39" s="349">
        <v>0</v>
      </c>
      <c r="S39" s="376">
        <v>18</v>
      </c>
      <c r="T39" s="349">
        <v>0</v>
      </c>
      <c r="U39" s="382">
        <v>18</v>
      </c>
      <c r="W39" s="385"/>
      <c r="X39" s="370" t="s">
        <v>152</v>
      </c>
      <c r="Y39" s="19">
        <v>2</v>
      </c>
      <c r="Z39" s="381">
        <v>2</v>
      </c>
      <c r="AA39" s="349">
        <v>0</v>
      </c>
      <c r="AB39" s="381">
        <v>21</v>
      </c>
      <c r="AC39" s="19">
        <v>635</v>
      </c>
      <c r="AD39" s="381">
        <v>319</v>
      </c>
      <c r="AE39" s="381">
        <v>316</v>
      </c>
      <c r="AF39" s="19">
        <v>204</v>
      </c>
      <c r="AG39" s="381">
        <v>91</v>
      </c>
      <c r="AH39" s="381">
        <v>113</v>
      </c>
      <c r="AI39" s="19">
        <v>216</v>
      </c>
      <c r="AJ39" s="381">
        <v>114</v>
      </c>
      <c r="AK39" s="381">
        <v>102</v>
      </c>
      <c r="AL39" s="19">
        <v>215</v>
      </c>
      <c r="AM39" s="381">
        <v>114</v>
      </c>
      <c r="AN39" s="381">
        <v>101</v>
      </c>
    </row>
    <row r="40" spans="1:40" ht="15.75" customHeight="1">
      <c r="A40" s="386"/>
      <c r="B40" s="387"/>
      <c r="C40" s="375"/>
      <c r="D40" s="376"/>
      <c r="E40" s="376"/>
      <c r="F40" s="377"/>
      <c r="G40" s="384"/>
      <c r="H40" s="377"/>
      <c r="I40" s="376"/>
      <c r="J40" s="377"/>
      <c r="K40" s="377"/>
      <c r="L40" s="377"/>
      <c r="M40" s="377"/>
      <c r="N40" s="377"/>
      <c r="O40" s="377"/>
      <c r="P40" s="377"/>
      <c r="Q40" s="377"/>
      <c r="R40" s="377"/>
      <c r="S40" s="376"/>
      <c r="T40" s="377"/>
      <c r="U40" s="382"/>
      <c r="W40" s="385"/>
      <c r="X40" s="370" t="s">
        <v>170</v>
      </c>
      <c r="Y40" s="19">
        <v>2</v>
      </c>
      <c r="Z40" s="381">
        <v>2</v>
      </c>
      <c r="AA40" s="349">
        <v>0</v>
      </c>
      <c r="AB40" s="381">
        <v>18</v>
      </c>
      <c r="AC40" s="19">
        <v>469</v>
      </c>
      <c r="AD40" s="381">
        <v>248</v>
      </c>
      <c r="AE40" s="381">
        <v>221</v>
      </c>
      <c r="AF40" s="19">
        <v>145</v>
      </c>
      <c r="AG40" s="381">
        <v>72</v>
      </c>
      <c r="AH40" s="381">
        <v>73</v>
      </c>
      <c r="AI40" s="19">
        <v>151</v>
      </c>
      <c r="AJ40" s="381">
        <v>86</v>
      </c>
      <c r="AK40" s="381">
        <v>65</v>
      </c>
      <c r="AL40" s="19">
        <v>173</v>
      </c>
      <c r="AM40" s="381">
        <v>90</v>
      </c>
      <c r="AN40" s="381">
        <v>83</v>
      </c>
    </row>
    <row r="41" spans="1:40" ht="15.75" customHeight="1">
      <c r="A41" s="347" t="s">
        <v>151</v>
      </c>
      <c r="B41" s="365"/>
      <c r="C41" s="362">
        <v>166</v>
      </c>
      <c r="D41" s="266">
        <v>57</v>
      </c>
      <c r="E41" s="266">
        <v>109</v>
      </c>
      <c r="F41" s="79">
        <v>9</v>
      </c>
      <c r="G41" s="79">
        <v>4</v>
      </c>
      <c r="H41" s="79">
        <v>8</v>
      </c>
      <c r="I41" s="266">
        <v>5</v>
      </c>
      <c r="J41" s="79">
        <v>39</v>
      </c>
      <c r="K41" s="79">
        <v>81</v>
      </c>
      <c r="L41" s="79">
        <v>13</v>
      </c>
      <c r="M41" s="349">
        <v>0</v>
      </c>
      <c r="N41" s="349">
        <v>0</v>
      </c>
      <c r="O41" s="79">
        <v>1</v>
      </c>
      <c r="P41" s="79">
        <v>6</v>
      </c>
      <c r="Q41" s="79">
        <v>1</v>
      </c>
      <c r="R41" s="79">
        <v>3</v>
      </c>
      <c r="S41" s="266">
        <v>32</v>
      </c>
      <c r="T41" s="79">
        <v>3</v>
      </c>
      <c r="U41" s="145">
        <v>29</v>
      </c>
      <c r="W41" s="347"/>
      <c r="X41" s="365"/>
      <c r="Y41" s="19"/>
      <c r="Z41" s="381"/>
      <c r="AA41" s="19"/>
      <c r="AB41" s="381"/>
      <c r="AC41" s="19"/>
      <c r="AD41" s="381"/>
      <c r="AE41" s="381"/>
      <c r="AF41" s="19"/>
      <c r="AG41" s="381"/>
      <c r="AH41" s="381"/>
      <c r="AI41" s="19"/>
      <c r="AJ41" s="381"/>
      <c r="AK41" s="381"/>
      <c r="AL41" s="19"/>
      <c r="AM41" s="381"/>
      <c r="AN41" s="381"/>
    </row>
    <row r="42" spans="1:40" ht="15.75" customHeight="1">
      <c r="A42" s="385"/>
      <c r="B42" s="370" t="s">
        <v>152</v>
      </c>
      <c r="C42" s="3">
        <v>98</v>
      </c>
      <c r="D42" s="3">
        <v>35</v>
      </c>
      <c r="E42" s="3">
        <v>63</v>
      </c>
      <c r="F42" s="3">
        <v>6</v>
      </c>
      <c r="G42" s="3">
        <v>2</v>
      </c>
      <c r="H42" s="3">
        <v>3</v>
      </c>
      <c r="I42" s="3">
        <v>5</v>
      </c>
      <c r="J42" s="3">
        <v>26</v>
      </c>
      <c r="K42" s="3">
        <v>44</v>
      </c>
      <c r="L42" s="377">
        <v>8</v>
      </c>
      <c r="M42" s="349">
        <v>0</v>
      </c>
      <c r="N42" s="349">
        <v>0</v>
      </c>
      <c r="O42" s="349">
        <v>0</v>
      </c>
      <c r="P42" s="377">
        <v>4</v>
      </c>
      <c r="Q42" s="377">
        <v>1</v>
      </c>
      <c r="R42" s="377">
        <v>3</v>
      </c>
      <c r="S42" s="377">
        <v>21</v>
      </c>
      <c r="T42" s="377">
        <v>2</v>
      </c>
      <c r="U42" s="377">
        <v>19</v>
      </c>
      <c r="W42" s="347" t="s">
        <v>193</v>
      </c>
      <c r="X42" s="365"/>
      <c r="Y42" s="368">
        <v>3</v>
      </c>
      <c r="Z42" s="369">
        <v>3</v>
      </c>
      <c r="AA42" s="349">
        <v>0</v>
      </c>
      <c r="AB42" s="369">
        <v>24</v>
      </c>
      <c r="AC42" s="368">
        <v>544</v>
      </c>
      <c r="AD42" s="369">
        <v>275</v>
      </c>
      <c r="AE42" s="369">
        <v>269</v>
      </c>
      <c r="AF42" s="368">
        <v>177</v>
      </c>
      <c r="AG42" s="369">
        <v>86</v>
      </c>
      <c r="AH42" s="369">
        <v>91</v>
      </c>
      <c r="AI42" s="368">
        <v>174</v>
      </c>
      <c r="AJ42" s="369">
        <v>89</v>
      </c>
      <c r="AK42" s="369">
        <v>85</v>
      </c>
      <c r="AL42" s="368">
        <v>193</v>
      </c>
      <c r="AM42" s="369">
        <v>100</v>
      </c>
      <c r="AN42" s="369">
        <v>93</v>
      </c>
    </row>
    <row r="43" spans="1:40" ht="15.75" customHeight="1">
      <c r="A43" s="385"/>
      <c r="B43" s="370" t="s">
        <v>170</v>
      </c>
      <c r="C43" s="3">
        <v>68</v>
      </c>
      <c r="D43" s="3">
        <v>22</v>
      </c>
      <c r="E43" s="3">
        <v>46</v>
      </c>
      <c r="F43" s="3">
        <v>3</v>
      </c>
      <c r="G43" s="3">
        <v>2</v>
      </c>
      <c r="H43" s="3">
        <v>5</v>
      </c>
      <c r="I43" s="349">
        <v>0</v>
      </c>
      <c r="J43" s="3">
        <v>13</v>
      </c>
      <c r="K43" s="3">
        <v>37</v>
      </c>
      <c r="L43" s="382">
        <v>5</v>
      </c>
      <c r="M43" s="349">
        <v>0</v>
      </c>
      <c r="N43" s="349">
        <v>0</v>
      </c>
      <c r="O43" s="382">
        <v>1</v>
      </c>
      <c r="P43" s="382">
        <v>2</v>
      </c>
      <c r="Q43" s="349">
        <v>0</v>
      </c>
      <c r="R43" s="349">
        <v>0</v>
      </c>
      <c r="S43" s="376">
        <v>11</v>
      </c>
      <c r="T43" s="382">
        <v>1</v>
      </c>
      <c r="U43" s="382">
        <v>10</v>
      </c>
      <c r="W43" s="383"/>
      <c r="X43" s="370" t="s">
        <v>194</v>
      </c>
      <c r="Y43" s="19">
        <v>3</v>
      </c>
      <c r="Z43" s="381">
        <v>3</v>
      </c>
      <c r="AA43" s="349">
        <v>0</v>
      </c>
      <c r="AB43" s="381">
        <v>24</v>
      </c>
      <c r="AC43" s="19">
        <v>544</v>
      </c>
      <c r="AD43" s="381">
        <v>275</v>
      </c>
      <c r="AE43" s="381">
        <v>269</v>
      </c>
      <c r="AF43" s="19">
        <v>177</v>
      </c>
      <c r="AG43" s="381">
        <v>86</v>
      </c>
      <c r="AH43" s="381">
        <v>91</v>
      </c>
      <c r="AI43" s="19">
        <v>174</v>
      </c>
      <c r="AJ43" s="381">
        <v>89</v>
      </c>
      <c r="AK43" s="381">
        <v>85</v>
      </c>
      <c r="AL43" s="19">
        <v>193</v>
      </c>
      <c r="AM43" s="381">
        <v>100</v>
      </c>
      <c r="AN43" s="381">
        <v>93</v>
      </c>
    </row>
    <row r="44" spans="1:40" ht="15.75" customHeight="1">
      <c r="A44" s="386"/>
      <c r="B44" s="223"/>
      <c r="L44" s="382"/>
      <c r="M44" s="382"/>
      <c r="N44" s="382"/>
      <c r="O44" s="382"/>
      <c r="P44" s="382"/>
      <c r="Q44" s="382"/>
      <c r="R44" s="382"/>
      <c r="S44" s="376"/>
      <c r="T44" s="382"/>
      <c r="U44" s="382"/>
      <c r="W44" s="385"/>
      <c r="X44" s="370"/>
      <c r="Y44" s="19"/>
      <c r="Z44" s="381"/>
      <c r="AA44" s="19"/>
      <c r="AB44" s="381"/>
      <c r="AC44" s="19"/>
      <c r="AD44" s="381"/>
      <c r="AE44" s="381"/>
      <c r="AF44" s="19"/>
      <c r="AG44" s="381"/>
      <c r="AH44" s="381"/>
      <c r="AI44" s="19"/>
      <c r="AJ44" s="381"/>
      <c r="AK44" s="381"/>
      <c r="AL44" s="19"/>
      <c r="AM44" s="381"/>
      <c r="AN44" s="381"/>
    </row>
    <row r="45" spans="1:40" ht="15.75" customHeight="1">
      <c r="A45" s="347" t="s">
        <v>193</v>
      </c>
      <c r="B45" s="365"/>
      <c r="C45" s="362">
        <v>86</v>
      </c>
      <c r="D45" s="266">
        <v>32</v>
      </c>
      <c r="E45" s="266">
        <v>54</v>
      </c>
      <c r="F45" s="79">
        <v>6</v>
      </c>
      <c r="G45" s="349">
        <v>0</v>
      </c>
      <c r="H45" s="79">
        <v>3</v>
      </c>
      <c r="I45" s="266">
        <v>2</v>
      </c>
      <c r="J45" s="79">
        <v>22</v>
      </c>
      <c r="K45" s="79">
        <v>43</v>
      </c>
      <c r="L45" s="79">
        <v>6</v>
      </c>
      <c r="M45" s="349">
        <v>0</v>
      </c>
      <c r="N45" s="349">
        <v>0</v>
      </c>
      <c r="O45" s="79">
        <v>1</v>
      </c>
      <c r="P45" s="79">
        <v>3</v>
      </c>
      <c r="Q45" s="79">
        <v>2</v>
      </c>
      <c r="R45" s="349">
        <v>0</v>
      </c>
      <c r="S45" s="266">
        <v>27</v>
      </c>
      <c r="T45" s="79">
        <v>2</v>
      </c>
      <c r="U45" s="145">
        <v>25</v>
      </c>
      <c r="W45" s="347" t="s">
        <v>173</v>
      </c>
      <c r="X45" s="365"/>
      <c r="Y45" s="368">
        <v>6</v>
      </c>
      <c r="Z45" s="369">
        <v>6</v>
      </c>
      <c r="AA45" s="349">
        <v>0</v>
      </c>
      <c r="AB45" s="369">
        <v>28</v>
      </c>
      <c r="AC45" s="368">
        <v>806</v>
      </c>
      <c r="AD45" s="369">
        <v>394</v>
      </c>
      <c r="AE45" s="369">
        <v>412</v>
      </c>
      <c r="AF45" s="368">
        <v>266</v>
      </c>
      <c r="AG45" s="369">
        <v>132</v>
      </c>
      <c r="AH45" s="369">
        <v>134</v>
      </c>
      <c r="AI45" s="368">
        <v>257</v>
      </c>
      <c r="AJ45" s="369">
        <v>129</v>
      </c>
      <c r="AK45" s="369">
        <v>128</v>
      </c>
      <c r="AL45" s="368">
        <v>283</v>
      </c>
      <c r="AM45" s="369">
        <v>133</v>
      </c>
      <c r="AN45" s="369">
        <v>150</v>
      </c>
    </row>
    <row r="46" spans="1:40" ht="15.75" customHeight="1">
      <c r="A46" s="383"/>
      <c r="B46" s="370" t="s">
        <v>194</v>
      </c>
      <c r="C46" s="375">
        <v>86</v>
      </c>
      <c r="D46" s="376">
        <v>32</v>
      </c>
      <c r="E46" s="376">
        <v>54</v>
      </c>
      <c r="F46" s="377">
        <v>6</v>
      </c>
      <c r="G46" s="349">
        <v>0</v>
      </c>
      <c r="H46" s="377">
        <v>3</v>
      </c>
      <c r="I46" s="377">
        <v>2</v>
      </c>
      <c r="J46" s="377">
        <v>22</v>
      </c>
      <c r="K46" s="377">
        <v>43</v>
      </c>
      <c r="L46" s="377">
        <v>6</v>
      </c>
      <c r="M46" s="349">
        <v>0</v>
      </c>
      <c r="N46" s="349">
        <v>0</v>
      </c>
      <c r="O46" s="377">
        <v>1</v>
      </c>
      <c r="P46" s="377">
        <v>3</v>
      </c>
      <c r="Q46" s="377">
        <v>2</v>
      </c>
      <c r="R46" s="349">
        <v>0</v>
      </c>
      <c r="S46" s="376">
        <v>27</v>
      </c>
      <c r="T46" s="377">
        <v>2</v>
      </c>
      <c r="U46" s="382">
        <v>25</v>
      </c>
      <c r="W46" s="383"/>
      <c r="X46" s="370" t="s">
        <v>153</v>
      </c>
      <c r="Y46" s="19">
        <v>1</v>
      </c>
      <c r="Z46" s="381">
        <v>1</v>
      </c>
      <c r="AA46" s="349">
        <v>0</v>
      </c>
      <c r="AB46" s="381">
        <v>9</v>
      </c>
      <c r="AC46" s="19">
        <v>253</v>
      </c>
      <c r="AD46" s="381">
        <v>146</v>
      </c>
      <c r="AE46" s="381">
        <v>107</v>
      </c>
      <c r="AF46" s="19">
        <v>83</v>
      </c>
      <c r="AG46" s="381">
        <v>56</v>
      </c>
      <c r="AH46" s="381">
        <v>27</v>
      </c>
      <c r="AI46" s="19">
        <v>81</v>
      </c>
      <c r="AJ46" s="381">
        <v>42</v>
      </c>
      <c r="AK46" s="381">
        <v>39</v>
      </c>
      <c r="AL46" s="19">
        <v>89</v>
      </c>
      <c r="AM46" s="381">
        <v>48</v>
      </c>
      <c r="AN46" s="381">
        <v>41</v>
      </c>
    </row>
    <row r="47" spans="1:40" ht="15.75" customHeight="1">
      <c r="A47" s="385"/>
      <c r="B47" s="370"/>
      <c r="C47" s="375"/>
      <c r="D47" s="376"/>
      <c r="E47" s="376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6"/>
      <c r="T47" s="377"/>
      <c r="U47" s="382"/>
      <c r="W47" s="388"/>
      <c r="X47" s="389" t="s">
        <v>174</v>
      </c>
      <c r="Y47" s="278">
        <v>5</v>
      </c>
      <c r="Z47" s="390">
        <v>5</v>
      </c>
      <c r="AA47" s="391">
        <v>0</v>
      </c>
      <c r="AB47" s="390">
        <v>19</v>
      </c>
      <c r="AC47" s="278">
        <v>553</v>
      </c>
      <c r="AD47" s="390">
        <v>248</v>
      </c>
      <c r="AE47" s="390">
        <v>305</v>
      </c>
      <c r="AF47" s="278">
        <v>183</v>
      </c>
      <c r="AG47" s="390">
        <v>76</v>
      </c>
      <c r="AH47" s="390">
        <v>107</v>
      </c>
      <c r="AI47" s="278">
        <v>176</v>
      </c>
      <c r="AJ47" s="390">
        <v>87</v>
      </c>
      <c r="AK47" s="390">
        <v>89</v>
      </c>
      <c r="AL47" s="278">
        <v>194</v>
      </c>
      <c r="AM47" s="390">
        <v>85</v>
      </c>
      <c r="AN47" s="390">
        <v>109</v>
      </c>
    </row>
    <row r="48" spans="1:40" ht="15.75" customHeight="1">
      <c r="A48" s="347" t="s">
        <v>173</v>
      </c>
      <c r="B48" s="365"/>
      <c r="C48" s="78">
        <v>124</v>
      </c>
      <c r="D48" s="79">
        <v>58</v>
      </c>
      <c r="E48" s="79">
        <v>66</v>
      </c>
      <c r="F48" s="79">
        <v>11</v>
      </c>
      <c r="G48" s="349">
        <v>0</v>
      </c>
      <c r="H48" s="79">
        <v>7</v>
      </c>
      <c r="I48" s="79">
        <v>2</v>
      </c>
      <c r="J48" s="79">
        <v>39</v>
      </c>
      <c r="K48" s="79">
        <v>51</v>
      </c>
      <c r="L48" s="79">
        <v>10</v>
      </c>
      <c r="M48" s="349">
        <v>0</v>
      </c>
      <c r="N48" s="349">
        <v>0</v>
      </c>
      <c r="O48" s="266">
        <v>1</v>
      </c>
      <c r="P48" s="79">
        <v>3</v>
      </c>
      <c r="Q48" s="79">
        <v>3</v>
      </c>
      <c r="R48" s="79">
        <v>3</v>
      </c>
      <c r="S48" s="266">
        <v>45</v>
      </c>
      <c r="T48" s="79">
        <v>7</v>
      </c>
      <c r="U48" s="145">
        <v>38</v>
      </c>
      <c r="W48" s="281" t="s">
        <v>11</v>
      </c>
      <c r="X48" s="280"/>
      <c r="Y48" s="286"/>
      <c r="Z48" s="392"/>
      <c r="AA48" s="286"/>
      <c r="AB48" s="392"/>
      <c r="AC48" s="282"/>
      <c r="AD48" s="393"/>
      <c r="AE48" s="393"/>
      <c r="AF48" s="282"/>
      <c r="AG48" s="393"/>
      <c r="AH48" s="393"/>
      <c r="AI48" s="282"/>
      <c r="AJ48" s="393"/>
      <c r="AK48" s="393"/>
      <c r="AL48" s="282"/>
      <c r="AM48" s="393"/>
      <c r="AN48" s="393"/>
    </row>
    <row r="49" spans="1:40" ht="15.75" customHeight="1">
      <c r="A49" s="383"/>
      <c r="B49" s="370" t="s">
        <v>153</v>
      </c>
      <c r="C49" s="375">
        <v>43</v>
      </c>
      <c r="D49" s="382">
        <v>20</v>
      </c>
      <c r="E49" s="382">
        <v>23</v>
      </c>
      <c r="F49" s="382">
        <v>5</v>
      </c>
      <c r="G49" s="349">
        <v>0</v>
      </c>
      <c r="H49" s="382">
        <v>2</v>
      </c>
      <c r="I49" s="382">
        <v>1</v>
      </c>
      <c r="J49" s="382">
        <v>13</v>
      </c>
      <c r="K49" s="382">
        <v>17</v>
      </c>
      <c r="L49" s="376">
        <v>4</v>
      </c>
      <c r="M49" s="349">
        <v>0</v>
      </c>
      <c r="N49" s="349">
        <v>0</v>
      </c>
      <c r="O49" s="349">
        <v>0</v>
      </c>
      <c r="P49" s="377">
        <v>1</v>
      </c>
      <c r="Q49" s="377">
        <v>2</v>
      </c>
      <c r="R49" s="377">
        <v>3</v>
      </c>
      <c r="S49" s="376">
        <v>11</v>
      </c>
      <c r="T49" s="377">
        <v>1</v>
      </c>
      <c r="U49" s="382">
        <v>10</v>
      </c>
      <c r="W49" s="347"/>
      <c r="X49" s="394"/>
      <c r="Y49" s="395"/>
      <c r="Z49" s="396"/>
      <c r="AA49" s="397"/>
      <c r="AB49" s="396"/>
      <c r="AC49" s="395"/>
      <c r="AD49" s="396"/>
      <c r="AE49" s="396"/>
      <c r="AF49" s="395"/>
      <c r="AG49" s="396"/>
      <c r="AH49" s="396"/>
      <c r="AI49" s="395"/>
      <c r="AJ49" s="396"/>
      <c r="AK49" s="396"/>
      <c r="AL49" s="395"/>
      <c r="AM49" s="396"/>
      <c r="AN49" s="396"/>
    </row>
    <row r="50" spans="1:40" ht="15.75" customHeight="1">
      <c r="A50" s="388"/>
      <c r="B50" s="389" t="s">
        <v>174</v>
      </c>
      <c r="C50" s="398">
        <v>81</v>
      </c>
      <c r="D50" s="399">
        <v>38</v>
      </c>
      <c r="E50" s="399">
        <v>43</v>
      </c>
      <c r="F50" s="399">
        <v>6</v>
      </c>
      <c r="G50" s="391">
        <v>0</v>
      </c>
      <c r="H50" s="399">
        <v>5</v>
      </c>
      <c r="I50" s="399">
        <v>1</v>
      </c>
      <c r="J50" s="399">
        <v>26</v>
      </c>
      <c r="K50" s="399">
        <v>34</v>
      </c>
      <c r="L50" s="400">
        <v>6</v>
      </c>
      <c r="M50" s="391">
        <v>0</v>
      </c>
      <c r="N50" s="391">
        <v>0</v>
      </c>
      <c r="O50" s="400">
        <v>1</v>
      </c>
      <c r="P50" s="400">
        <v>2</v>
      </c>
      <c r="Q50" s="400">
        <v>1</v>
      </c>
      <c r="R50" s="391">
        <v>0</v>
      </c>
      <c r="S50" s="401">
        <v>34</v>
      </c>
      <c r="T50" s="400">
        <v>6</v>
      </c>
      <c r="U50" s="400">
        <v>28</v>
      </c>
      <c r="W50" s="383"/>
      <c r="X50" s="402"/>
      <c r="Y50" s="282"/>
      <c r="Z50" s="393"/>
      <c r="AA50" s="403"/>
      <c r="AB50" s="393"/>
      <c r="AC50" s="282"/>
      <c r="AD50" s="393"/>
      <c r="AE50" s="393"/>
      <c r="AF50" s="282"/>
      <c r="AG50" s="393"/>
      <c r="AH50" s="393"/>
      <c r="AI50" s="282"/>
      <c r="AJ50" s="393"/>
      <c r="AK50" s="393"/>
      <c r="AL50" s="282"/>
      <c r="AM50" s="393"/>
      <c r="AN50" s="393"/>
    </row>
    <row r="51" spans="1:40" ht="15.75" customHeight="1">
      <c r="A51" s="404" t="s">
        <v>11</v>
      </c>
      <c r="B51" s="280"/>
      <c r="C51" s="405"/>
      <c r="D51" s="405"/>
      <c r="E51" s="405"/>
      <c r="F51" s="406"/>
      <c r="G51" s="406"/>
      <c r="H51" s="406"/>
      <c r="I51" s="406"/>
      <c r="J51" s="407"/>
      <c r="K51" s="407"/>
      <c r="L51" s="407"/>
      <c r="M51" s="406"/>
      <c r="N51" s="406"/>
      <c r="O51" s="397"/>
      <c r="P51" s="406"/>
      <c r="Q51" s="406"/>
      <c r="R51" s="406"/>
      <c r="S51" s="136"/>
      <c r="T51" s="406"/>
      <c r="U51" s="408"/>
      <c r="W51" s="383"/>
      <c r="X51" s="402"/>
      <c r="Y51" s="282"/>
      <c r="Z51" s="393"/>
      <c r="AA51" s="403"/>
      <c r="AB51" s="393"/>
      <c r="AC51" s="282"/>
      <c r="AD51" s="393"/>
      <c r="AE51" s="393"/>
      <c r="AF51" s="282"/>
      <c r="AG51" s="393"/>
      <c r="AH51" s="393"/>
      <c r="AI51" s="282"/>
      <c r="AJ51" s="393"/>
      <c r="AK51" s="393"/>
      <c r="AL51" s="282"/>
      <c r="AM51" s="393"/>
      <c r="AN51" s="393"/>
    </row>
    <row r="52" spans="1:40" ht="15.75" customHeight="1">
      <c r="A52" s="383"/>
      <c r="B52" s="402"/>
      <c r="C52" s="409"/>
      <c r="D52" s="409"/>
      <c r="E52" s="409"/>
      <c r="F52" s="410"/>
      <c r="G52" s="410"/>
      <c r="H52" s="410"/>
      <c r="I52" s="411"/>
      <c r="J52" s="412"/>
      <c r="K52" s="412"/>
      <c r="L52" s="409"/>
      <c r="M52" s="411"/>
      <c r="N52" s="411"/>
      <c r="O52" s="410"/>
      <c r="P52" s="410"/>
      <c r="Q52" s="410"/>
      <c r="R52" s="410"/>
      <c r="S52" s="409"/>
      <c r="T52" s="410"/>
      <c r="U52" s="413"/>
      <c r="W52" s="383"/>
      <c r="X52" s="402"/>
      <c r="Y52" s="282"/>
      <c r="Z52" s="393"/>
      <c r="AA52" s="403"/>
      <c r="AB52" s="393"/>
      <c r="AC52" s="282"/>
      <c r="AD52" s="393"/>
      <c r="AE52" s="393"/>
      <c r="AF52" s="282"/>
      <c r="AG52" s="393"/>
      <c r="AH52" s="393"/>
      <c r="AI52" s="282"/>
      <c r="AJ52" s="393"/>
      <c r="AK52" s="393"/>
      <c r="AL52" s="282"/>
      <c r="AM52" s="393"/>
      <c r="AN52" s="393"/>
    </row>
    <row r="53" spans="1:40" ht="15.75" customHeight="1">
      <c r="A53" s="383"/>
      <c r="B53" s="402"/>
      <c r="C53" s="409"/>
      <c r="D53" s="409"/>
      <c r="E53" s="409"/>
      <c r="F53" s="410"/>
      <c r="G53" s="410"/>
      <c r="H53" s="410"/>
      <c r="I53" s="410"/>
      <c r="J53" s="412"/>
      <c r="K53" s="412"/>
      <c r="L53" s="412"/>
      <c r="M53" s="410"/>
      <c r="N53" s="410"/>
      <c r="O53" s="410"/>
      <c r="P53" s="410"/>
      <c r="Q53" s="410"/>
      <c r="R53" s="410"/>
      <c r="S53" s="409"/>
      <c r="T53" s="410"/>
      <c r="U53" s="413"/>
      <c r="W53" s="383"/>
      <c r="X53" s="402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</row>
    <row r="54" spans="1:40" ht="15.75" customHeight="1">
      <c r="A54" s="383"/>
      <c r="B54" s="402"/>
      <c r="C54" s="409"/>
      <c r="D54" s="409"/>
      <c r="E54" s="409"/>
      <c r="F54" s="410"/>
      <c r="G54" s="410"/>
      <c r="H54" s="410"/>
      <c r="I54" s="410"/>
      <c r="J54" s="412"/>
      <c r="K54" s="412"/>
      <c r="L54" s="412"/>
      <c r="M54" s="410"/>
      <c r="N54" s="410"/>
      <c r="O54" s="410"/>
      <c r="P54" s="410"/>
      <c r="Q54" s="410"/>
      <c r="R54" s="410"/>
      <c r="S54" s="409"/>
      <c r="T54" s="410"/>
      <c r="U54" s="413"/>
      <c r="W54" s="386"/>
      <c r="X54" s="386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</row>
    <row r="55" spans="1:85" ht="15.75" customHeight="1">
      <c r="A55" s="383"/>
      <c r="B55" s="402"/>
      <c r="C55" s="409"/>
      <c r="D55" s="409"/>
      <c r="E55" s="409"/>
      <c r="F55" s="410"/>
      <c r="G55" s="410"/>
      <c r="H55" s="410"/>
      <c r="I55" s="410"/>
      <c r="J55" s="412"/>
      <c r="K55" s="412"/>
      <c r="L55" s="412"/>
      <c r="M55" s="410"/>
      <c r="N55" s="410"/>
      <c r="O55" s="410"/>
      <c r="P55" s="410"/>
      <c r="Q55" s="410"/>
      <c r="R55" s="410"/>
      <c r="S55" s="409"/>
      <c r="T55" s="410"/>
      <c r="U55" s="413"/>
      <c r="W55" s="383"/>
      <c r="X55" s="402"/>
      <c r="Y55" s="282"/>
      <c r="Z55" s="405"/>
      <c r="AA55" s="282"/>
      <c r="AB55" s="405"/>
      <c r="AC55" s="282"/>
      <c r="AD55" s="405"/>
      <c r="AE55" s="405"/>
      <c r="AF55" s="282"/>
      <c r="AG55" s="405"/>
      <c r="AH55" s="405"/>
      <c r="AI55" s="282"/>
      <c r="AJ55" s="405"/>
      <c r="AK55" s="405"/>
      <c r="AL55" s="282"/>
      <c r="AM55" s="405"/>
      <c r="AN55" s="405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</row>
    <row r="56" spans="1:85" ht="15.75" customHeight="1">
      <c r="A56" s="383"/>
      <c r="B56" s="402"/>
      <c r="C56" s="416"/>
      <c r="D56" s="416"/>
      <c r="E56" s="416"/>
      <c r="F56" s="417"/>
      <c r="G56" s="417"/>
      <c r="H56" s="417"/>
      <c r="I56" s="417"/>
      <c r="J56" s="417"/>
      <c r="K56" s="417"/>
      <c r="L56" s="412"/>
      <c r="M56" s="412"/>
      <c r="N56" s="412"/>
      <c r="O56" s="412"/>
      <c r="P56" s="412"/>
      <c r="Q56" s="412"/>
      <c r="R56" s="412"/>
      <c r="S56" s="409"/>
      <c r="T56" s="412"/>
      <c r="U56" s="418"/>
      <c r="W56" s="281"/>
      <c r="X56" s="280"/>
      <c r="Y56" s="286"/>
      <c r="Z56" s="392"/>
      <c r="AA56" s="286"/>
      <c r="AB56" s="392"/>
      <c r="AC56" s="286"/>
      <c r="AD56" s="392"/>
      <c r="AE56" s="392"/>
      <c r="AF56" s="286"/>
      <c r="AG56" s="392"/>
      <c r="AH56" s="392"/>
      <c r="AI56" s="286"/>
      <c r="AJ56" s="392"/>
      <c r="AK56" s="392"/>
      <c r="AL56" s="286"/>
      <c r="AM56" s="392"/>
      <c r="AN56" s="392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</row>
    <row r="57" spans="1:40" ht="15.75" customHeight="1">
      <c r="A57" s="386"/>
      <c r="B57" s="386"/>
      <c r="C57" s="282"/>
      <c r="D57" s="282"/>
      <c r="E57" s="282"/>
      <c r="F57" s="419"/>
      <c r="G57" s="412"/>
      <c r="H57" s="419"/>
      <c r="I57" s="412"/>
      <c r="J57" s="419"/>
      <c r="K57" s="419"/>
      <c r="L57" s="286"/>
      <c r="M57" s="286"/>
      <c r="N57" s="286"/>
      <c r="O57" s="417"/>
      <c r="P57" s="420"/>
      <c r="Q57" s="417"/>
      <c r="R57" s="420"/>
      <c r="S57" s="286"/>
      <c r="T57" s="417"/>
      <c r="U57" s="421"/>
      <c r="W57" s="383"/>
      <c r="X57" s="402"/>
      <c r="Y57" s="282"/>
      <c r="Z57" s="393"/>
      <c r="AA57" s="282"/>
      <c r="AB57" s="393"/>
      <c r="AC57" s="282"/>
      <c r="AD57" s="393"/>
      <c r="AE57" s="393"/>
      <c r="AF57" s="282"/>
      <c r="AG57" s="393"/>
      <c r="AH57" s="393"/>
      <c r="AI57" s="282"/>
      <c r="AJ57" s="393"/>
      <c r="AK57" s="393"/>
      <c r="AL57" s="282"/>
      <c r="AM57" s="393"/>
      <c r="AN57" s="393"/>
    </row>
    <row r="58" spans="1:40" ht="15.75" customHeight="1">
      <c r="A58" s="383"/>
      <c r="B58" s="402"/>
      <c r="C58" s="405"/>
      <c r="D58" s="412"/>
      <c r="E58" s="412"/>
      <c r="F58" s="412"/>
      <c r="G58" s="412"/>
      <c r="H58" s="412"/>
      <c r="I58" s="412"/>
      <c r="J58" s="412"/>
      <c r="K58" s="412"/>
      <c r="L58" s="422"/>
      <c r="M58" s="422"/>
      <c r="N58" s="422"/>
      <c r="O58" s="419"/>
      <c r="P58" s="282"/>
      <c r="Q58" s="412"/>
      <c r="R58" s="419"/>
      <c r="S58" s="405"/>
      <c r="T58" s="412"/>
      <c r="U58" s="422"/>
      <c r="V58" s="280"/>
      <c r="W58" s="383"/>
      <c r="X58" s="402"/>
      <c r="Y58" s="286"/>
      <c r="Z58" s="423"/>
      <c r="AA58" s="286"/>
      <c r="AB58" s="423"/>
      <c r="AC58" s="286"/>
      <c r="AD58" s="423"/>
      <c r="AE58" s="423"/>
      <c r="AF58" s="286"/>
      <c r="AG58" s="423"/>
      <c r="AH58" s="423"/>
      <c r="AI58" s="286"/>
      <c r="AJ58" s="423"/>
      <c r="AK58" s="423"/>
      <c r="AL58" s="286"/>
      <c r="AM58" s="423"/>
      <c r="AN58" s="423"/>
    </row>
    <row r="59" spans="1:40" ht="15.75" customHeight="1">
      <c r="A59" s="404"/>
      <c r="B59" s="280"/>
      <c r="C59" s="405"/>
      <c r="D59" s="405"/>
      <c r="E59" s="405"/>
      <c r="F59" s="422"/>
      <c r="G59" s="419"/>
      <c r="H59" s="405"/>
      <c r="I59" s="282"/>
      <c r="J59" s="422"/>
      <c r="K59" s="422"/>
      <c r="L59" s="418"/>
      <c r="M59" s="418"/>
      <c r="N59" s="418"/>
      <c r="O59" s="418"/>
      <c r="P59" s="418"/>
      <c r="Q59" s="418"/>
      <c r="R59" s="418"/>
      <c r="S59" s="405"/>
      <c r="T59" s="418"/>
      <c r="U59" s="418"/>
      <c r="W59" s="383"/>
      <c r="X59" s="402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414"/>
      <c r="AN59" s="414"/>
    </row>
    <row r="60" spans="1:40" ht="15.75" customHeight="1">
      <c r="A60" s="385"/>
      <c r="B60" s="385"/>
      <c r="C60" s="392"/>
      <c r="D60" s="392"/>
      <c r="E60" s="392"/>
      <c r="F60" s="424"/>
      <c r="G60" s="420"/>
      <c r="H60" s="392"/>
      <c r="I60" s="286"/>
      <c r="J60" s="424"/>
      <c r="K60" s="424"/>
      <c r="L60" s="422"/>
      <c r="M60" s="422"/>
      <c r="N60" s="422"/>
      <c r="O60" s="419"/>
      <c r="P60" s="282"/>
      <c r="Q60" s="419"/>
      <c r="R60" s="419"/>
      <c r="S60" s="405"/>
      <c r="T60" s="425"/>
      <c r="U60" s="425"/>
      <c r="W60" s="383"/>
      <c r="X60" s="402"/>
      <c r="Y60" s="418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418"/>
      <c r="AM60" s="418"/>
      <c r="AN60" s="418"/>
    </row>
    <row r="61" spans="1:40" ht="15.75" customHeight="1">
      <c r="A61" s="385"/>
      <c r="B61" s="385"/>
      <c r="C61" s="405"/>
      <c r="D61" s="405"/>
      <c r="E61" s="405"/>
      <c r="F61" s="422"/>
      <c r="G61" s="419"/>
      <c r="H61" s="405"/>
      <c r="I61" s="282"/>
      <c r="J61" s="422"/>
      <c r="K61" s="422"/>
      <c r="L61" s="424"/>
      <c r="M61" s="424"/>
      <c r="N61" s="424"/>
      <c r="O61" s="420"/>
      <c r="P61" s="286"/>
      <c r="Q61" s="420"/>
      <c r="R61" s="420"/>
      <c r="S61" s="392"/>
      <c r="T61" s="426"/>
      <c r="U61" s="426"/>
      <c r="W61" s="383"/>
      <c r="X61" s="402"/>
      <c r="Y61" s="282"/>
      <c r="Z61" s="393"/>
      <c r="AA61" s="282"/>
      <c r="AB61" s="393"/>
      <c r="AC61" s="282"/>
      <c r="AD61" s="393"/>
      <c r="AE61" s="393"/>
      <c r="AF61" s="282"/>
      <c r="AG61" s="393"/>
      <c r="AH61" s="393"/>
      <c r="AI61" s="282"/>
      <c r="AJ61" s="393"/>
      <c r="AK61" s="393"/>
      <c r="AL61" s="282"/>
      <c r="AM61" s="393"/>
      <c r="AN61" s="393"/>
    </row>
    <row r="62" spans="1:40" ht="15.75" customHeight="1">
      <c r="A62" s="385"/>
      <c r="B62" s="385"/>
      <c r="C62" s="405"/>
      <c r="D62" s="405"/>
      <c r="E62" s="405"/>
      <c r="F62" s="422"/>
      <c r="G62" s="419"/>
      <c r="H62" s="405"/>
      <c r="I62" s="282"/>
      <c r="J62" s="422"/>
      <c r="K62" s="422"/>
      <c r="L62" s="422"/>
      <c r="M62" s="422"/>
      <c r="N62" s="422"/>
      <c r="O62" s="419"/>
      <c r="P62" s="282"/>
      <c r="Q62" s="419"/>
      <c r="R62" s="419"/>
      <c r="S62" s="405"/>
      <c r="T62" s="427"/>
      <c r="U62" s="425"/>
      <c r="W62" s="383"/>
      <c r="X62" s="402"/>
      <c r="Y62" s="282"/>
      <c r="Z62" s="393"/>
      <c r="AA62" s="282"/>
      <c r="AB62" s="393"/>
      <c r="AC62" s="282"/>
      <c r="AD62" s="393"/>
      <c r="AE62" s="393"/>
      <c r="AF62" s="282"/>
      <c r="AG62" s="393"/>
      <c r="AH62" s="393"/>
      <c r="AI62" s="282"/>
      <c r="AJ62" s="393"/>
      <c r="AK62" s="393"/>
      <c r="AL62" s="282"/>
      <c r="AM62" s="393"/>
      <c r="AN62" s="393"/>
    </row>
    <row r="63" spans="1:24" ht="15.75" customHeight="1">
      <c r="A63" s="385"/>
      <c r="B63" s="385"/>
      <c r="C63" s="405"/>
      <c r="D63" s="405"/>
      <c r="E63" s="405"/>
      <c r="F63" s="422"/>
      <c r="G63" s="419"/>
      <c r="H63" s="405"/>
      <c r="I63" s="282"/>
      <c r="J63" s="422"/>
      <c r="K63" s="422"/>
      <c r="L63" s="422"/>
      <c r="M63" s="422"/>
      <c r="N63" s="422"/>
      <c r="O63" s="419"/>
      <c r="P63" s="282"/>
      <c r="Q63" s="419"/>
      <c r="R63" s="419"/>
      <c r="S63" s="405"/>
      <c r="T63" s="425"/>
      <c r="U63" s="425"/>
      <c r="W63" s="383"/>
      <c r="X63" s="402"/>
    </row>
    <row r="64" spans="1:24" ht="15.75" customHeight="1">
      <c r="A64" s="385"/>
      <c r="B64" s="385"/>
      <c r="C64" s="405"/>
      <c r="D64" s="405"/>
      <c r="E64" s="405"/>
      <c r="F64" s="422"/>
      <c r="G64" s="412"/>
      <c r="H64" s="412"/>
      <c r="I64" s="282"/>
      <c r="J64" s="422"/>
      <c r="K64" s="422"/>
      <c r="L64" s="422"/>
      <c r="M64" s="422"/>
      <c r="N64" s="422"/>
      <c r="O64" s="419"/>
      <c r="P64" s="282"/>
      <c r="Q64" s="419"/>
      <c r="R64" s="419"/>
      <c r="S64" s="405"/>
      <c r="T64" s="427"/>
      <c r="U64" s="425"/>
      <c r="W64" s="386"/>
      <c r="X64" s="428"/>
    </row>
    <row r="65" spans="1:40" ht="15.75" customHeight="1">
      <c r="A65" s="385"/>
      <c r="B65" s="385"/>
      <c r="C65" s="405"/>
      <c r="D65" s="405"/>
      <c r="E65" s="405"/>
      <c r="F65" s="422"/>
      <c r="G65" s="419"/>
      <c r="H65" s="405"/>
      <c r="I65" s="412"/>
      <c r="J65" s="422"/>
      <c r="K65" s="422"/>
      <c r="L65" s="422"/>
      <c r="M65" s="422"/>
      <c r="N65" s="422"/>
      <c r="O65" s="419"/>
      <c r="P65" s="419"/>
      <c r="Q65" s="412"/>
      <c r="R65" s="412"/>
      <c r="S65" s="405"/>
      <c r="T65" s="419"/>
      <c r="U65" s="422"/>
      <c r="W65" s="383"/>
      <c r="X65" s="402"/>
      <c r="Y65" s="414"/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  <c r="AJ65" s="414"/>
      <c r="AK65" s="414"/>
      <c r="AL65" s="414"/>
      <c r="AM65" s="414"/>
      <c r="AN65" s="414"/>
    </row>
    <row r="66" spans="1:40" ht="15.75" customHeight="1">
      <c r="A66" s="385"/>
      <c r="B66" s="385"/>
      <c r="C66" s="392"/>
      <c r="D66" s="392"/>
      <c r="E66" s="392"/>
      <c r="F66" s="424"/>
      <c r="G66" s="417"/>
      <c r="H66" s="392"/>
      <c r="I66" s="417"/>
      <c r="J66" s="424"/>
      <c r="K66" s="424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W66" s="383"/>
      <c r="X66" s="402"/>
      <c r="Y66" s="412"/>
      <c r="Z66" s="412"/>
      <c r="AA66" s="412"/>
      <c r="AB66" s="412"/>
      <c r="AC66" s="412"/>
      <c r="AD66" s="412"/>
      <c r="AE66" s="412"/>
      <c r="AF66" s="412"/>
      <c r="AG66" s="412"/>
      <c r="AH66" s="412"/>
      <c r="AI66" s="412"/>
      <c r="AJ66" s="412"/>
      <c r="AK66" s="412"/>
      <c r="AL66" s="412"/>
      <c r="AM66" s="412"/>
      <c r="AN66" s="412"/>
    </row>
    <row r="67" spans="1:40" ht="15.75" customHeight="1">
      <c r="A67" s="385"/>
      <c r="B67" s="385"/>
      <c r="C67" s="405"/>
      <c r="D67" s="405"/>
      <c r="E67" s="405"/>
      <c r="F67" s="422"/>
      <c r="G67" s="412"/>
      <c r="H67" s="405"/>
      <c r="I67" s="412"/>
      <c r="J67" s="422"/>
      <c r="K67" s="422"/>
      <c r="L67" s="424"/>
      <c r="M67" s="424"/>
      <c r="N67" s="424"/>
      <c r="O67" s="420"/>
      <c r="P67" s="420"/>
      <c r="Q67" s="417"/>
      <c r="R67" s="424"/>
      <c r="S67" s="392"/>
      <c r="T67" s="420"/>
      <c r="U67" s="424"/>
      <c r="W67" s="383"/>
      <c r="X67" s="402"/>
      <c r="Y67" s="282"/>
      <c r="Z67" s="405"/>
      <c r="AA67" s="282"/>
      <c r="AB67" s="405"/>
      <c r="AC67" s="282"/>
      <c r="AD67" s="405"/>
      <c r="AE67" s="405"/>
      <c r="AF67" s="282"/>
      <c r="AG67" s="405"/>
      <c r="AH67" s="405"/>
      <c r="AI67" s="282"/>
      <c r="AJ67" s="405"/>
      <c r="AK67" s="405"/>
      <c r="AL67" s="282"/>
      <c r="AM67" s="405"/>
      <c r="AN67" s="405"/>
    </row>
    <row r="68" spans="1:40" ht="15.75" customHeight="1">
      <c r="A68" s="385"/>
      <c r="B68" s="385"/>
      <c r="C68" s="405"/>
      <c r="D68" s="405"/>
      <c r="E68" s="405"/>
      <c r="F68" s="422"/>
      <c r="G68" s="282"/>
      <c r="H68" s="405"/>
      <c r="I68" s="419"/>
      <c r="J68" s="422"/>
      <c r="K68" s="422"/>
      <c r="L68" s="422"/>
      <c r="M68" s="422"/>
      <c r="N68" s="422"/>
      <c r="O68" s="419"/>
      <c r="P68" s="419"/>
      <c r="Q68" s="412"/>
      <c r="R68" s="419"/>
      <c r="S68" s="405"/>
      <c r="T68" s="422"/>
      <c r="U68" s="422"/>
      <c r="W68" s="383"/>
      <c r="X68" s="402"/>
      <c r="Y68" s="282"/>
      <c r="Z68" s="405"/>
      <c r="AA68" s="282"/>
      <c r="AB68" s="405"/>
      <c r="AC68" s="282"/>
      <c r="AD68" s="405"/>
      <c r="AE68" s="405"/>
      <c r="AF68" s="282"/>
      <c r="AG68" s="405"/>
      <c r="AH68" s="405"/>
      <c r="AI68" s="282"/>
      <c r="AJ68" s="405"/>
      <c r="AK68" s="405"/>
      <c r="AL68" s="282"/>
      <c r="AM68" s="405"/>
      <c r="AN68" s="405"/>
    </row>
    <row r="69" spans="1:40" ht="15.75" customHeight="1">
      <c r="A69" s="385"/>
      <c r="B69" s="385"/>
      <c r="C69" s="419"/>
      <c r="D69" s="419"/>
      <c r="E69" s="419"/>
      <c r="F69" s="419"/>
      <c r="G69" s="419"/>
      <c r="H69" s="419"/>
      <c r="I69" s="419"/>
      <c r="J69" s="419"/>
      <c r="K69" s="419"/>
      <c r="L69" s="422"/>
      <c r="M69" s="422"/>
      <c r="N69" s="422"/>
      <c r="O69" s="419"/>
      <c r="P69" s="422"/>
      <c r="Q69" s="419"/>
      <c r="R69" s="419"/>
      <c r="S69" s="405"/>
      <c r="T69" s="422"/>
      <c r="U69" s="422"/>
      <c r="W69" s="383"/>
      <c r="X69" s="402"/>
      <c r="Y69" s="282"/>
      <c r="Z69" s="405"/>
      <c r="AA69" s="282"/>
      <c r="AB69" s="405"/>
      <c r="AC69" s="282"/>
      <c r="AD69" s="405"/>
      <c r="AE69" s="405"/>
      <c r="AF69" s="282"/>
      <c r="AG69" s="405"/>
      <c r="AH69" s="405"/>
      <c r="AI69" s="282"/>
      <c r="AJ69" s="405"/>
      <c r="AK69" s="405"/>
      <c r="AL69" s="282"/>
      <c r="AM69" s="405"/>
      <c r="AN69" s="405"/>
    </row>
    <row r="70" spans="1:40" ht="15.75" customHeight="1">
      <c r="A70" s="385"/>
      <c r="B70" s="385"/>
      <c r="C70" s="405"/>
      <c r="D70" s="412"/>
      <c r="E70" s="412"/>
      <c r="F70" s="412"/>
      <c r="G70" s="412"/>
      <c r="H70" s="412"/>
      <c r="I70" s="412"/>
      <c r="J70" s="412"/>
      <c r="K70" s="412"/>
      <c r="L70" s="419"/>
      <c r="M70" s="419"/>
      <c r="N70" s="419"/>
      <c r="O70" s="419"/>
      <c r="P70" s="419"/>
      <c r="Q70" s="419"/>
      <c r="R70" s="419"/>
      <c r="S70" s="419"/>
      <c r="T70" s="419"/>
      <c r="U70" s="419"/>
      <c r="W70" s="386"/>
      <c r="X70" s="428"/>
      <c r="Y70" s="282"/>
      <c r="Z70" s="405"/>
      <c r="AA70" s="282"/>
      <c r="AB70" s="405"/>
      <c r="AC70" s="282"/>
      <c r="AD70" s="405"/>
      <c r="AE70" s="405"/>
      <c r="AF70" s="282"/>
      <c r="AG70" s="405"/>
      <c r="AH70" s="405"/>
      <c r="AI70" s="282"/>
      <c r="AJ70" s="405"/>
      <c r="AK70" s="405"/>
      <c r="AL70" s="282"/>
      <c r="AM70" s="405"/>
      <c r="AN70" s="405"/>
    </row>
    <row r="71" spans="1:40" ht="15.75" customHeight="1">
      <c r="A71" s="385"/>
      <c r="B71" s="385"/>
      <c r="C71" s="405"/>
      <c r="D71" s="405"/>
      <c r="E71" s="405"/>
      <c r="F71" s="422"/>
      <c r="G71" s="419"/>
      <c r="H71" s="419"/>
      <c r="I71" s="282"/>
      <c r="J71" s="422"/>
      <c r="K71" s="422"/>
      <c r="L71" s="412"/>
      <c r="M71" s="412"/>
      <c r="N71" s="412"/>
      <c r="O71" s="412"/>
      <c r="P71" s="412"/>
      <c r="Q71" s="412"/>
      <c r="R71" s="412"/>
      <c r="S71" s="405"/>
      <c r="T71" s="412"/>
      <c r="U71" s="412"/>
      <c r="W71" s="383"/>
      <c r="X71" s="402"/>
      <c r="Y71" s="282"/>
      <c r="Z71" s="405"/>
      <c r="AA71" s="282"/>
      <c r="AB71" s="405"/>
      <c r="AC71" s="282"/>
      <c r="AD71" s="405"/>
      <c r="AE71" s="405"/>
      <c r="AF71" s="282"/>
      <c r="AG71" s="405"/>
      <c r="AH71" s="405"/>
      <c r="AI71" s="282"/>
      <c r="AJ71" s="405"/>
      <c r="AK71" s="405"/>
      <c r="AL71" s="282"/>
      <c r="AM71" s="405"/>
      <c r="AN71" s="405"/>
    </row>
    <row r="72" spans="1:40" ht="15.75" customHeight="1">
      <c r="A72" s="385"/>
      <c r="B72" s="385"/>
      <c r="C72" s="405"/>
      <c r="D72" s="405"/>
      <c r="E72" s="405"/>
      <c r="F72" s="422"/>
      <c r="G72" s="412"/>
      <c r="H72" s="422"/>
      <c r="I72" s="419"/>
      <c r="J72" s="422"/>
      <c r="K72" s="422"/>
      <c r="L72" s="422"/>
      <c r="M72" s="422"/>
      <c r="N72" s="422"/>
      <c r="O72" s="419"/>
      <c r="P72" s="419"/>
      <c r="Q72" s="412"/>
      <c r="R72" s="419"/>
      <c r="S72" s="405"/>
      <c r="T72" s="422"/>
      <c r="U72" s="422"/>
      <c r="W72" s="404"/>
      <c r="X72" s="309"/>
      <c r="Y72" s="286"/>
      <c r="Z72" s="392"/>
      <c r="AA72" s="286"/>
      <c r="AB72" s="392"/>
      <c r="AC72" s="286"/>
      <c r="AD72" s="392"/>
      <c r="AE72" s="392"/>
      <c r="AF72" s="286"/>
      <c r="AG72" s="392"/>
      <c r="AH72" s="392"/>
      <c r="AI72" s="286"/>
      <c r="AJ72" s="392"/>
      <c r="AK72" s="392"/>
      <c r="AL72" s="286"/>
      <c r="AM72" s="392"/>
      <c r="AN72" s="392"/>
    </row>
    <row r="73" spans="1:40" ht="15.75" customHeight="1">
      <c r="A73" s="385"/>
      <c r="B73" s="385"/>
      <c r="C73" s="405"/>
      <c r="D73" s="405"/>
      <c r="E73" s="405"/>
      <c r="F73" s="422"/>
      <c r="G73" s="419"/>
      <c r="H73" s="419"/>
      <c r="I73" s="282"/>
      <c r="J73" s="422"/>
      <c r="K73" s="422"/>
      <c r="L73" s="422"/>
      <c r="M73" s="422"/>
      <c r="N73" s="422"/>
      <c r="O73" s="412"/>
      <c r="P73" s="419"/>
      <c r="Q73" s="412"/>
      <c r="R73" s="419"/>
      <c r="S73" s="405"/>
      <c r="T73" s="412"/>
      <c r="U73" s="422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19"/>
      <c r="AL73" s="419"/>
      <c r="AM73" s="419"/>
      <c r="AN73" s="419"/>
    </row>
    <row r="74" spans="1:40" ht="15.75" customHeight="1">
      <c r="A74" s="385"/>
      <c r="B74" s="385"/>
      <c r="C74" s="392"/>
      <c r="D74" s="392"/>
      <c r="E74" s="392"/>
      <c r="F74" s="424"/>
      <c r="G74" s="417"/>
      <c r="H74" s="424"/>
      <c r="I74" s="286"/>
      <c r="J74" s="424"/>
      <c r="K74" s="424"/>
      <c r="L74" s="422"/>
      <c r="M74" s="422"/>
      <c r="N74" s="422"/>
      <c r="O74" s="412"/>
      <c r="P74" s="419"/>
      <c r="Q74" s="419"/>
      <c r="R74" s="419"/>
      <c r="S74" s="405"/>
      <c r="T74" s="422"/>
      <c r="U74" s="422"/>
      <c r="W74" s="280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</row>
    <row r="75" spans="1:40" ht="15.75" customHeight="1">
      <c r="A75" s="385"/>
      <c r="B75" s="385"/>
      <c r="C75" s="405"/>
      <c r="D75" s="405"/>
      <c r="E75" s="405"/>
      <c r="F75" s="422"/>
      <c r="G75" s="412"/>
      <c r="H75" s="422"/>
      <c r="I75" s="282"/>
      <c r="J75" s="422"/>
      <c r="K75" s="422"/>
      <c r="L75" s="424"/>
      <c r="M75" s="424"/>
      <c r="N75" s="424"/>
      <c r="O75" s="420"/>
      <c r="P75" s="420"/>
      <c r="Q75" s="417"/>
      <c r="R75" s="417"/>
      <c r="S75" s="392"/>
      <c r="T75" s="417"/>
      <c r="U75" s="424"/>
      <c r="X75" s="280"/>
      <c r="Y75" s="282"/>
      <c r="Z75" s="405"/>
      <c r="AA75" s="282"/>
      <c r="AB75" s="405"/>
      <c r="AC75" s="282"/>
      <c r="AD75" s="405"/>
      <c r="AE75" s="405"/>
      <c r="AF75" s="282"/>
      <c r="AG75" s="405"/>
      <c r="AH75" s="405"/>
      <c r="AI75" s="282"/>
      <c r="AJ75" s="405"/>
      <c r="AK75" s="405"/>
      <c r="AL75" s="282"/>
      <c r="AM75" s="405"/>
      <c r="AN75" s="405"/>
    </row>
    <row r="76" spans="1:40" ht="15" customHeight="1">
      <c r="A76" s="385"/>
      <c r="B76" s="385"/>
      <c r="C76" s="419"/>
      <c r="D76" s="419"/>
      <c r="E76" s="419"/>
      <c r="F76" s="419"/>
      <c r="G76" s="419"/>
      <c r="H76" s="419"/>
      <c r="I76" s="419"/>
      <c r="J76" s="419"/>
      <c r="K76" s="419"/>
      <c r="L76" s="422"/>
      <c r="M76" s="422"/>
      <c r="N76" s="422"/>
      <c r="O76" s="419"/>
      <c r="P76" s="419"/>
      <c r="Q76" s="412"/>
      <c r="R76" s="412"/>
      <c r="S76" s="405"/>
      <c r="T76" s="412"/>
      <c r="U76" s="422"/>
      <c r="Y76" s="282"/>
      <c r="Z76" s="405"/>
      <c r="AA76" s="282"/>
      <c r="AB76" s="405"/>
      <c r="AC76" s="282"/>
      <c r="AD76" s="405"/>
      <c r="AE76" s="405"/>
      <c r="AF76" s="282"/>
      <c r="AG76" s="405"/>
      <c r="AH76" s="405"/>
      <c r="AI76" s="282"/>
      <c r="AJ76" s="405"/>
      <c r="AK76" s="405"/>
      <c r="AL76" s="282"/>
      <c r="AM76" s="405"/>
      <c r="AN76" s="405"/>
    </row>
    <row r="77" spans="1:40" ht="14.25">
      <c r="A77" s="385"/>
      <c r="B77" s="385"/>
      <c r="C77" s="405"/>
      <c r="D77" s="412"/>
      <c r="E77" s="412"/>
      <c r="F77" s="412"/>
      <c r="G77" s="412"/>
      <c r="H77" s="412"/>
      <c r="I77" s="412"/>
      <c r="J77" s="412"/>
      <c r="K77" s="412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Y77" s="282"/>
      <c r="Z77" s="405"/>
      <c r="AA77" s="282"/>
      <c r="AB77" s="405"/>
      <c r="AC77" s="282"/>
      <c r="AD77" s="405"/>
      <c r="AE77" s="405"/>
      <c r="AF77" s="282"/>
      <c r="AG77" s="405"/>
      <c r="AH77" s="405"/>
      <c r="AI77" s="282"/>
      <c r="AJ77" s="405"/>
      <c r="AK77" s="405"/>
      <c r="AL77" s="282"/>
      <c r="AM77" s="405"/>
      <c r="AN77" s="405"/>
    </row>
    <row r="78" spans="1:40" ht="14.25">
      <c r="A78" s="385"/>
      <c r="B78" s="385"/>
      <c r="C78" s="405"/>
      <c r="D78" s="405"/>
      <c r="E78" s="405"/>
      <c r="F78" s="422"/>
      <c r="G78" s="412"/>
      <c r="H78" s="422"/>
      <c r="I78" s="282"/>
      <c r="J78" s="422"/>
      <c r="K78" s="422"/>
      <c r="L78" s="412"/>
      <c r="M78" s="412"/>
      <c r="N78" s="412"/>
      <c r="O78" s="412"/>
      <c r="P78" s="412"/>
      <c r="Q78" s="412"/>
      <c r="R78" s="412"/>
      <c r="S78" s="405"/>
      <c r="T78" s="412"/>
      <c r="U78" s="412"/>
      <c r="Y78" s="286"/>
      <c r="Z78" s="392"/>
      <c r="AA78" s="286"/>
      <c r="AB78" s="392"/>
      <c r="AC78" s="286"/>
      <c r="AD78" s="392"/>
      <c r="AE78" s="392"/>
      <c r="AF78" s="286"/>
      <c r="AG78" s="392"/>
      <c r="AH78" s="392"/>
      <c r="AI78" s="286"/>
      <c r="AJ78" s="392"/>
      <c r="AK78" s="392"/>
      <c r="AL78" s="286"/>
      <c r="AM78" s="392"/>
      <c r="AN78" s="392"/>
    </row>
    <row r="79" spans="1:40" ht="14.25">
      <c r="A79" s="385"/>
      <c r="B79" s="385"/>
      <c r="C79" s="405"/>
      <c r="D79" s="405"/>
      <c r="E79" s="405"/>
      <c r="F79" s="422"/>
      <c r="G79" s="412"/>
      <c r="H79" s="422"/>
      <c r="I79" s="412"/>
      <c r="J79" s="422"/>
      <c r="K79" s="422"/>
      <c r="L79" s="422"/>
      <c r="M79" s="422"/>
      <c r="N79" s="422"/>
      <c r="O79" s="412"/>
      <c r="P79" s="412"/>
      <c r="Q79" s="412"/>
      <c r="R79" s="419"/>
      <c r="S79" s="405"/>
      <c r="T79" s="282"/>
      <c r="U79" s="422"/>
      <c r="Y79" s="419"/>
      <c r="Z79" s="419"/>
      <c r="AA79" s="282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</row>
    <row r="80" spans="1:40" ht="14.25">
      <c r="A80" s="385"/>
      <c r="B80" s="385"/>
      <c r="C80" s="392"/>
      <c r="D80" s="392"/>
      <c r="E80" s="392"/>
      <c r="F80" s="424"/>
      <c r="G80" s="286"/>
      <c r="H80" s="424"/>
      <c r="I80" s="286"/>
      <c r="J80" s="424"/>
      <c r="K80" s="424"/>
      <c r="L80" s="422"/>
      <c r="M80" s="422"/>
      <c r="N80" s="422"/>
      <c r="O80" s="412"/>
      <c r="P80" s="412"/>
      <c r="Q80" s="412"/>
      <c r="R80" s="419"/>
      <c r="S80" s="405"/>
      <c r="T80" s="422"/>
      <c r="U80" s="422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</row>
    <row r="81" spans="1:40" ht="14.25">
      <c r="A81" s="385"/>
      <c r="B81" s="385"/>
      <c r="C81" s="280"/>
      <c r="D81" s="280"/>
      <c r="E81" s="280"/>
      <c r="F81" s="280"/>
      <c r="G81" s="280"/>
      <c r="H81" s="280"/>
      <c r="I81" s="280"/>
      <c r="J81" s="280"/>
      <c r="K81" s="280"/>
      <c r="L81" s="424"/>
      <c r="M81" s="424"/>
      <c r="N81" s="424"/>
      <c r="O81" s="420"/>
      <c r="P81" s="420"/>
      <c r="Q81" s="417"/>
      <c r="R81" s="420"/>
      <c r="S81" s="392"/>
      <c r="T81" s="420"/>
      <c r="U81" s="424"/>
      <c r="Y81" s="282"/>
      <c r="Z81" s="405"/>
      <c r="AA81" s="282"/>
      <c r="AB81" s="405"/>
      <c r="AC81" s="282"/>
      <c r="AD81" s="393"/>
      <c r="AE81" s="393"/>
      <c r="AF81" s="282"/>
      <c r="AG81" s="405"/>
      <c r="AH81" s="405"/>
      <c r="AI81" s="282"/>
      <c r="AJ81" s="405"/>
      <c r="AK81" s="405"/>
      <c r="AL81" s="282"/>
      <c r="AM81" s="405"/>
      <c r="AN81" s="405"/>
    </row>
    <row r="82" spans="1:40" ht="14.25">
      <c r="A82" s="385"/>
      <c r="B82" s="385"/>
      <c r="C82" s="405"/>
      <c r="D82" s="405"/>
      <c r="E82" s="405"/>
      <c r="F82" s="422"/>
      <c r="G82" s="282"/>
      <c r="H82" s="422"/>
      <c r="I82" s="282"/>
      <c r="J82" s="422"/>
      <c r="K82" s="422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Y82" s="429"/>
      <c r="Z82" s="429"/>
      <c r="AA82" s="429"/>
      <c r="AB82" s="429"/>
      <c r="AC82" s="429"/>
      <c r="AD82" s="429"/>
      <c r="AE82" s="429"/>
      <c r="AF82" s="429"/>
      <c r="AG82" s="429"/>
      <c r="AH82" s="429"/>
      <c r="AI82" s="429"/>
      <c r="AJ82" s="429"/>
      <c r="AK82" s="429"/>
      <c r="AL82" s="429"/>
      <c r="AM82" s="429"/>
      <c r="AN82" s="429"/>
    </row>
    <row r="83" spans="1:40" ht="14.25">
      <c r="A83" s="385"/>
      <c r="B83" s="385"/>
      <c r="C83" s="405"/>
      <c r="D83" s="412"/>
      <c r="E83" s="412"/>
      <c r="F83" s="412"/>
      <c r="G83" s="412"/>
      <c r="H83" s="412"/>
      <c r="I83" s="412"/>
      <c r="J83" s="412"/>
      <c r="K83" s="412"/>
      <c r="L83" s="422"/>
      <c r="M83" s="422"/>
      <c r="N83" s="422"/>
      <c r="O83" s="419"/>
      <c r="P83" s="419"/>
      <c r="Q83" s="412"/>
      <c r="R83" s="419"/>
      <c r="S83" s="405"/>
      <c r="T83" s="419"/>
      <c r="U83" s="422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</row>
    <row r="84" spans="1:40" ht="14.25">
      <c r="A84" s="385"/>
      <c r="B84" s="385"/>
      <c r="C84" s="280"/>
      <c r="D84" s="280"/>
      <c r="E84" s="280"/>
      <c r="F84" s="280"/>
      <c r="G84" s="280"/>
      <c r="H84" s="280"/>
      <c r="I84" s="280"/>
      <c r="J84" s="280"/>
      <c r="K84" s="280"/>
      <c r="L84" s="412"/>
      <c r="M84" s="412"/>
      <c r="N84" s="412"/>
      <c r="O84" s="412"/>
      <c r="P84" s="412"/>
      <c r="Q84" s="412"/>
      <c r="R84" s="412"/>
      <c r="S84" s="405"/>
      <c r="T84" s="412"/>
      <c r="U84" s="412"/>
      <c r="Y84" s="430"/>
      <c r="Z84" s="430"/>
      <c r="AA84" s="430"/>
      <c r="AB84" s="430"/>
      <c r="AC84" s="430"/>
      <c r="AD84" s="430"/>
      <c r="AE84" s="430"/>
      <c r="AF84" s="430"/>
      <c r="AG84" s="430"/>
      <c r="AH84" s="430"/>
      <c r="AI84" s="430"/>
      <c r="AJ84" s="430"/>
      <c r="AK84" s="430"/>
      <c r="AL84" s="430"/>
      <c r="AM84" s="430"/>
      <c r="AN84" s="430"/>
    </row>
    <row r="85" spans="1:40" ht="14.25">
      <c r="A85" s="385"/>
      <c r="B85" s="385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Y85" s="430"/>
      <c r="Z85" s="430"/>
      <c r="AA85" s="430"/>
      <c r="AB85" s="430"/>
      <c r="AC85" s="430"/>
      <c r="AD85" s="430"/>
      <c r="AE85" s="430"/>
      <c r="AF85" s="430"/>
      <c r="AG85" s="430"/>
      <c r="AH85" s="430"/>
      <c r="AI85" s="430"/>
      <c r="AJ85" s="430"/>
      <c r="AK85" s="430"/>
      <c r="AL85" s="430"/>
      <c r="AM85" s="430"/>
      <c r="AN85" s="430"/>
    </row>
    <row r="86" spans="1:40" ht="14.25">
      <c r="A86" s="385"/>
      <c r="B86" s="385"/>
      <c r="Y86" s="430"/>
      <c r="Z86" s="430"/>
      <c r="AA86" s="430"/>
      <c r="AB86" s="430"/>
      <c r="AC86" s="430"/>
      <c r="AD86" s="430"/>
      <c r="AE86" s="430"/>
      <c r="AF86" s="430"/>
      <c r="AG86" s="430"/>
      <c r="AH86" s="430"/>
      <c r="AI86" s="430"/>
      <c r="AJ86" s="430"/>
      <c r="AK86" s="430"/>
      <c r="AL86" s="430"/>
      <c r="AM86" s="430"/>
      <c r="AN86" s="430"/>
    </row>
    <row r="87" spans="1:40" ht="14.25">
      <c r="A87" s="385"/>
      <c r="B87" s="385"/>
      <c r="Y87" s="430"/>
      <c r="Z87" s="430"/>
      <c r="AA87" s="430"/>
      <c r="AB87" s="430"/>
      <c r="AC87" s="430"/>
      <c r="AD87" s="430"/>
      <c r="AE87" s="430"/>
      <c r="AF87" s="430"/>
      <c r="AG87" s="430"/>
      <c r="AH87" s="430"/>
      <c r="AI87" s="430"/>
      <c r="AJ87" s="430"/>
      <c r="AK87" s="430"/>
      <c r="AL87" s="430"/>
      <c r="AM87" s="430"/>
      <c r="AN87" s="430"/>
    </row>
    <row r="88" spans="1:40" ht="14.25">
      <c r="A88" s="385"/>
      <c r="B88" s="385"/>
      <c r="Y88" s="430"/>
      <c r="Z88" s="430"/>
      <c r="AA88" s="430"/>
      <c r="AB88" s="430"/>
      <c r="AC88" s="430"/>
      <c r="AD88" s="430"/>
      <c r="AE88" s="430"/>
      <c r="AF88" s="430"/>
      <c r="AG88" s="430"/>
      <c r="AH88" s="430"/>
      <c r="AI88" s="430"/>
      <c r="AJ88" s="430"/>
      <c r="AK88" s="430"/>
      <c r="AL88" s="430"/>
      <c r="AM88" s="430"/>
      <c r="AN88" s="430"/>
    </row>
    <row r="89" spans="1:40" ht="14.25">
      <c r="A89" s="385"/>
      <c r="B89" s="385"/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30"/>
      <c r="AJ89" s="430"/>
      <c r="AK89" s="430"/>
      <c r="AL89" s="430"/>
      <c r="AM89" s="430"/>
      <c r="AN89" s="430"/>
    </row>
    <row r="90" spans="1:40" ht="14.25">
      <c r="A90" s="385"/>
      <c r="B90" s="385"/>
      <c r="Y90" s="430"/>
      <c r="Z90" s="430"/>
      <c r="AA90" s="430"/>
      <c r="AB90" s="430"/>
      <c r="AC90" s="430"/>
      <c r="AD90" s="430"/>
      <c r="AE90" s="430"/>
      <c r="AF90" s="430"/>
      <c r="AG90" s="430"/>
      <c r="AH90" s="430"/>
      <c r="AI90" s="430"/>
      <c r="AJ90" s="430"/>
      <c r="AK90" s="430"/>
      <c r="AL90" s="430"/>
      <c r="AM90" s="430"/>
      <c r="AN90" s="430"/>
    </row>
    <row r="91" spans="1:40" ht="14.25">
      <c r="A91" s="385"/>
      <c r="B91" s="385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430"/>
      <c r="AK91" s="430"/>
      <c r="AL91" s="430"/>
      <c r="AM91" s="430"/>
      <c r="AN91" s="430"/>
    </row>
    <row r="92" spans="1:40" ht="14.25">
      <c r="A92" s="385"/>
      <c r="B92" s="385"/>
      <c r="Y92" s="430"/>
      <c r="Z92" s="430"/>
      <c r="AA92" s="430"/>
      <c r="AB92" s="430"/>
      <c r="AC92" s="430"/>
      <c r="AD92" s="430"/>
      <c r="AE92" s="430"/>
      <c r="AF92" s="430"/>
      <c r="AG92" s="430"/>
      <c r="AH92" s="430"/>
      <c r="AI92" s="430"/>
      <c r="AJ92" s="430"/>
      <c r="AK92" s="430"/>
      <c r="AL92" s="430"/>
      <c r="AM92" s="430"/>
      <c r="AN92" s="430"/>
    </row>
    <row r="93" spans="1:40" ht="14.25">
      <c r="A93" s="385"/>
      <c r="B93" s="385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0"/>
      <c r="AK93" s="430"/>
      <c r="AL93" s="430"/>
      <c r="AM93" s="430"/>
      <c r="AN93" s="430"/>
    </row>
    <row r="94" spans="1:40" ht="14.25">
      <c r="A94" s="385"/>
      <c r="B94" s="385"/>
      <c r="Y94" s="430"/>
      <c r="Z94" s="430"/>
      <c r="AA94" s="430"/>
      <c r="AB94" s="430"/>
      <c r="AC94" s="430"/>
      <c r="AD94" s="430"/>
      <c r="AE94" s="430"/>
      <c r="AF94" s="430"/>
      <c r="AG94" s="430"/>
      <c r="AH94" s="430"/>
      <c r="AI94" s="430"/>
      <c r="AJ94" s="430"/>
      <c r="AK94" s="430"/>
      <c r="AL94" s="430"/>
      <c r="AM94" s="430"/>
      <c r="AN94" s="430"/>
    </row>
    <row r="95" spans="1:40" ht="14.25">
      <c r="A95" s="385"/>
      <c r="B95" s="385"/>
      <c r="Y95" s="430"/>
      <c r="Z95" s="430"/>
      <c r="AA95" s="430"/>
      <c r="AB95" s="430"/>
      <c r="AC95" s="430"/>
      <c r="AD95" s="430"/>
      <c r="AE95" s="430"/>
      <c r="AF95" s="430"/>
      <c r="AG95" s="430"/>
      <c r="AH95" s="430"/>
      <c r="AI95" s="430"/>
      <c r="AJ95" s="430"/>
      <c r="AK95" s="430"/>
      <c r="AL95" s="430"/>
      <c r="AM95" s="430"/>
      <c r="AN95" s="430"/>
    </row>
    <row r="96" spans="1:40" ht="14.25">
      <c r="A96" s="385"/>
      <c r="B96" s="385"/>
      <c r="Y96" s="430"/>
      <c r="Z96" s="430"/>
      <c r="AA96" s="430"/>
      <c r="AB96" s="430"/>
      <c r="AC96" s="430"/>
      <c r="AD96" s="430"/>
      <c r="AE96" s="430"/>
      <c r="AF96" s="430"/>
      <c r="AG96" s="430"/>
      <c r="AH96" s="430"/>
      <c r="AI96" s="430"/>
      <c r="AJ96" s="430"/>
      <c r="AK96" s="430"/>
      <c r="AL96" s="430"/>
      <c r="AM96" s="430"/>
      <c r="AN96" s="430"/>
    </row>
    <row r="97" spans="1:40" ht="14.25">
      <c r="A97" s="385"/>
      <c r="B97" s="385"/>
      <c r="Y97" s="430"/>
      <c r="Z97" s="430"/>
      <c r="AA97" s="430"/>
      <c r="AB97" s="430"/>
      <c r="AC97" s="430"/>
      <c r="AD97" s="430"/>
      <c r="AE97" s="430"/>
      <c r="AF97" s="430"/>
      <c r="AG97" s="430"/>
      <c r="AH97" s="430"/>
      <c r="AI97" s="430"/>
      <c r="AJ97" s="430"/>
      <c r="AK97" s="430"/>
      <c r="AL97" s="430"/>
      <c r="AM97" s="430"/>
      <c r="AN97" s="430"/>
    </row>
    <row r="98" spans="1:40" ht="14.25">
      <c r="A98" s="385"/>
      <c r="B98" s="385"/>
      <c r="Y98" s="430"/>
      <c r="Z98" s="430"/>
      <c r="AA98" s="430"/>
      <c r="AB98" s="430"/>
      <c r="AC98" s="430"/>
      <c r="AD98" s="430"/>
      <c r="AE98" s="430"/>
      <c r="AF98" s="430"/>
      <c r="AG98" s="430"/>
      <c r="AH98" s="430"/>
      <c r="AI98" s="430"/>
      <c r="AJ98" s="430"/>
      <c r="AK98" s="430"/>
      <c r="AL98" s="430"/>
      <c r="AM98" s="430"/>
      <c r="AN98" s="430"/>
    </row>
    <row r="99" spans="1:40" ht="14.25">
      <c r="A99" s="385"/>
      <c r="B99" s="385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  <c r="AJ99" s="430"/>
      <c r="AK99" s="430"/>
      <c r="AL99" s="430"/>
      <c r="AM99" s="430"/>
      <c r="AN99" s="430"/>
    </row>
    <row r="100" spans="1:40" ht="14.25">
      <c r="A100" s="385"/>
      <c r="B100" s="385"/>
      <c r="Y100" s="430"/>
      <c r="Z100" s="430"/>
      <c r="AA100" s="430"/>
      <c r="AB100" s="430"/>
      <c r="AC100" s="430"/>
      <c r="AD100" s="430"/>
      <c r="AE100" s="430"/>
      <c r="AF100" s="430"/>
      <c r="AG100" s="430"/>
      <c r="AH100" s="430"/>
      <c r="AI100" s="430"/>
      <c r="AJ100" s="430"/>
      <c r="AK100" s="430"/>
      <c r="AL100" s="430"/>
      <c r="AM100" s="430"/>
      <c r="AN100" s="430"/>
    </row>
    <row r="101" spans="1:40" ht="14.25">
      <c r="A101" s="385"/>
      <c r="B101" s="385"/>
      <c r="Y101" s="430"/>
      <c r="Z101" s="430"/>
      <c r="AA101" s="430"/>
      <c r="AB101" s="430"/>
      <c r="AC101" s="430"/>
      <c r="AD101" s="430"/>
      <c r="AE101" s="430"/>
      <c r="AF101" s="430"/>
      <c r="AG101" s="430"/>
      <c r="AH101" s="430"/>
      <c r="AI101" s="430"/>
      <c r="AJ101" s="430"/>
      <c r="AK101" s="430"/>
      <c r="AL101" s="430"/>
      <c r="AM101" s="430"/>
      <c r="AN101" s="430"/>
    </row>
    <row r="102" spans="1:40" ht="14.25">
      <c r="A102" s="385"/>
      <c r="B102" s="385"/>
      <c r="Y102" s="430"/>
      <c r="Z102" s="430"/>
      <c r="AA102" s="430"/>
      <c r="AB102" s="430"/>
      <c r="AC102" s="430"/>
      <c r="AD102" s="430"/>
      <c r="AE102" s="430"/>
      <c r="AF102" s="430"/>
      <c r="AG102" s="430"/>
      <c r="AH102" s="430"/>
      <c r="AI102" s="430"/>
      <c r="AJ102" s="430"/>
      <c r="AK102" s="430"/>
      <c r="AL102" s="430"/>
      <c r="AM102" s="430"/>
      <c r="AN102" s="430"/>
    </row>
    <row r="103" spans="1:40" ht="14.25">
      <c r="A103" s="385"/>
      <c r="B103" s="385"/>
      <c r="Y103" s="430"/>
      <c r="Z103" s="430"/>
      <c r="AA103" s="430"/>
      <c r="AB103" s="430"/>
      <c r="AC103" s="430"/>
      <c r="AD103" s="430"/>
      <c r="AE103" s="430"/>
      <c r="AF103" s="430"/>
      <c r="AG103" s="430"/>
      <c r="AH103" s="430"/>
      <c r="AI103" s="430"/>
      <c r="AJ103" s="430"/>
      <c r="AK103" s="430"/>
      <c r="AL103" s="430"/>
      <c r="AM103" s="430"/>
      <c r="AN103" s="430"/>
    </row>
    <row r="104" spans="1:2" ht="14.25">
      <c r="A104" s="385"/>
      <c r="B104" s="385"/>
    </row>
    <row r="105" spans="1:2" ht="14.25">
      <c r="A105" s="385"/>
      <c r="B105" s="385"/>
    </row>
    <row r="106" spans="1:2" ht="14.25">
      <c r="A106" s="385"/>
      <c r="B106" s="385"/>
    </row>
    <row r="107" spans="1:2" ht="14.25">
      <c r="A107" s="385"/>
      <c r="B107" s="385"/>
    </row>
    <row r="108" spans="1:2" ht="14.25">
      <c r="A108" s="385"/>
      <c r="B108" s="385"/>
    </row>
    <row r="109" spans="1:2" ht="14.25">
      <c r="A109" s="385"/>
      <c r="B109" s="385"/>
    </row>
    <row r="110" spans="1:2" ht="14.25">
      <c r="A110" s="385"/>
      <c r="B110" s="385"/>
    </row>
    <row r="111" spans="1:2" ht="14.25">
      <c r="A111" s="385"/>
      <c r="B111" s="385"/>
    </row>
    <row r="112" spans="1:2" ht="14.25">
      <c r="A112" s="385"/>
      <c r="B112" s="385"/>
    </row>
    <row r="113" spans="1:2" ht="14.25">
      <c r="A113" s="385"/>
      <c r="B113" s="385"/>
    </row>
    <row r="114" spans="1:2" ht="14.25">
      <c r="A114" s="385"/>
      <c r="B114" s="385"/>
    </row>
    <row r="115" spans="1:2" ht="14.25">
      <c r="A115" s="385"/>
      <c r="B115" s="385"/>
    </row>
    <row r="116" spans="1:2" ht="14.25">
      <c r="A116" s="385"/>
      <c r="B116" s="385"/>
    </row>
    <row r="117" spans="1:2" ht="14.25">
      <c r="A117" s="385"/>
      <c r="B117" s="385"/>
    </row>
    <row r="118" spans="1:2" ht="14.25">
      <c r="A118" s="385"/>
      <c r="B118" s="385"/>
    </row>
    <row r="119" spans="1:2" ht="14.25">
      <c r="A119" s="385"/>
      <c r="B119" s="385"/>
    </row>
    <row r="120" spans="1:2" ht="14.25">
      <c r="A120" s="385"/>
      <c r="B120" s="385"/>
    </row>
    <row r="121" spans="1:2" ht="14.25">
      <c r="A121" s="385"/>
      <c r="B121" s="385"/>
    </row>
    <row r="122" spans="1:2" ht="14.25">
      <c r="A122" s="385"/>
      <c r="B122" s="385"/>
    </row>
    <row r="123" spans="1:2" ht="14.25">
      <c r="A123" s="385"/>
      <c r="B123" s="385"/>
    </row>
    <row r="124" spans="1:2" ht="14.25">
      <c r="A124" s="385"/>
      <c r="B124" s="385"/>
    </row>
    <row r="125" spans="1:2" ht="14.25">
      <c r="A125" s="385"/>
      <c r="B125" s="385"/>
    </row>
    <row r="126" spans="1:2" ht="14.25">
      <c r="A126" s="385"/>
      <c r="B126" s="385"/>
    </row>
    <row r="127" spans="1:2" ht="14.25">
      <c r="A127" s="385"/>
      <c r="B127" s="385"/>
    </row>
    <row r="128" spans="1:2" ht="14.25">
      <c r="A128" s="385"/>
      <c r="B128" s="385"/>
    </row>
    <row r="129" spans="1:2" ht="14.25">
      <c r="A129" s="385"/>
      <c r="B129" s="385"/>
    </row>
    <row r="130" spans="1:2" ht="14.25">
      <c r="A130" s="385"/>
      <c r="B130" s="385"/>
    </row>
    <row r="131" spans="1:2" ht="14.25">
      <c r="A131" s="385"/>
      <c r="B131" s="385"/>
    </row>
    <row r="132" spans="1:2" ht="14.25">
      <c r="A132" s="385"/>
      <c r="B132" s="385"/>
    </row>
    <row r="133" ht="14.25">
      <c r="B133" s="385"/>
    </row>
  </sheetData>
  <mergeCells count="83">
    <mergeCell ref="W26:X26"/>
    <mergeCell ref="W28:X28"/>
    <mergeCell ref="W31:X31"/>
    <mergeCell ref="W34:X34"/>
    <mergeCell ref="W64:X64"/>
    <mergeCell ref="A37:B37"/>
    <mergeCell ref="A40:B40"/>
    <mergeCell ref="A48:B48"/>
    <mergeCell ref="A41:B41"/>
    <mergeCell ref="A45:B45"/>
    <mergeCell ref="W37:X37"/>
    <mergeCell ref="W41:X41"/>
    <mergeCell ref="W49:X49"/>
    <mergeCell ref="W54:X54"/>
    <mergeCell ref="W42:X42"/>
    <mergeCell ref="W38:X38"/>
    <mergeCell ref="W45:X45"/>
    <mergeCell ref="A27:B27"/>
    <mergeCell ref="W27:X27"/>
    <mergeCell ref="A28:B28"/>
    <mergeCell ref="A30:B30"/>
    <mergeCell ref="A29:B29"/>
    <mergeCell ref="A22:B22"/>
    <mergeCell ref="W22:X22"/>
    <mergeCell ref="A23:B23"/>
    <mergeCell ref="W23:X23"/>
    <mergeCell ref="W19:X19"/>
    <mergeCell ref="A20:B20"/>
    <mergeCell ref="W20:X20"/>
    <mergeCell ref="A21:B21"/>
    <mergeCell ref="W21:X21"/>
    <mergeCell ref="A17:B17"/>
    <mergeCell ref="W17:X17"/>
    <mergeCell ref="A18:B18"/>
    <mergeCell ref="W18:X18"/>
    <mergeCell ref="A14:B14"/>
    <mergeCell ref="W14:X14"/>
    <mergeCell ref="W15:X15"/>
    <mergeCell ref="A16:B16"/>
    <mergeCell ref="A11:B11"/>
    <mergeCell ref="W11:X11"/>
    <mergeCell ref="A12:B12"/>
    <mergeCell ref="A13:B13"/>
    <mergeCell ref="W13:X13"/>
    <mergeCell ref="A8:B8"/>
    <mergeCell ref="W8:X8"/>
    <mergeCell ref="W9:X9"/>
    <mergeCell ref="A10:B10"/>
    <mergeCell ref="W10:X10"/>
    <mergeCell ref="AL5:AN5"/>
    <mergeCell ref="A6:B6"/>
    <mergeCell ref="C6:P6"/>
    <mergeCell ref="C7:E8"/>
    <mergeCell ref="F7:G8"/>
    <mergeCell ref="H7:I8"/>
    <mergeCell ref="J7:K8"/>
    <mergeCell ref="L7:L8"/>
    <mergeCell ref="O7:P8"/>
    <mergeCell ref="Q7:R7"/>
    <mergeCell ref="AB5:AB6"/>
    <mergeCell ref="AC5:AE5"/>
    <mergeCell ref="AF5:AH5"/>
    <mergeCell ref="AI5:AK5"/>
    <mergeCell ref="C5:R5"/>
    <mergeCell ref="S5:U8"/>
    <mergeCell ref="W5:X6"/>
    <mergeCell ref="Y5:AA5"/>
    <mergeCell ref="W7:X7"/>
    <mergeCell ref="M7:N8"/>
    <mergeCell ref="A2:U2"/>
    <mergeCell ref="W2:AN2"/>
    <mergeCell ref="A3:U3"/>
    <mergeCell ref="W3:AN3"/>
    <mergeCell ref="W70:X70"/>
    <mergeCell ref="A24:B24"/>
    <mergeCell ref="W24:X24"/>
    <mergeCell ref="A44:B44"/>
    <mergeCell ref="A25:B25"/>
    <mergeCell ref="W25:X25"/>
    <mergeCell ref="A26:B26"/>
    <mergeCell ref="A57:B57"/>
    <mergeCell ref="A31:B31"/>
    <mergeCell ref="A34:B34"/>
  </mergeCells>
  <printOptions horizontalCentered="1"/>
  <pageMargins left="0.7874015748031497" right="0.3937007874015748" top="0.984251968503937" bottom="0.984251968503937" header="0" footer="0"/>
  <pageSetup horizontalDpi="600" verticalDpi="600" orientation="landscape" paperSize="8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11"/>
  <sheetViews>
    <sheetView showZeros="0" zoomScale="75" zoomScaleNormal="75" zoomScaleSheetLayoutView="25" workbookViewId="0" topLeftCell="A1">
      <selection activeCell="A1" sqref="A1"/>
    </sheetView>
  </sheetViews>
  <sheetFormatPr defaultColWidth="10.59765625" defaultRowHeight="15"/>
  <cols>
    <col min="1" max="1" width="2.59765625" style="3" customWidth="1"/>
    <col min="2" max="2" width="12.09765625" style="3" customWidth="1"/>
    <col min="3" max="5" width="8.09765625" style="3" customWidth="1"/>
    <col min="6" max="7" width="7.59765625" style="3" customWidth="1"/>
    <col min="8" max="11" width="8.09765625" style="3" customWidth="1"/>
    <col min="12" max="12" width="8.59765625" style="3" customWidth="1"/>
    <col min="13" max="14" width="4.09765625" style="3" customWidth="1"/>
    <col min="15" max="21" width="8.09765625" style="3" customWidth="1"/>
    <col min="22" max="22" width="8.59765625" style="3" customWidth="1"/>
    <col min="23" max="24" width="2.59765625" style="3" customWidth="1"/>
    <col min="25" max="25" width="9.59765625" style="3" customWidth="1"/>
    <col min="26" max="26" width="7.59765625" style="3" customWidth="1"/>
    <col min="27" max="27" width="4.59765625" style="3" customWidth="1"/>
    <col min="28" max="39" width="10.59765625" style="3" customWidth="1"/>
    <col min="40" max="16384" width="10.59765625" style="3" customWidth="1"/>
  </cols>
  <sheetData>
    <row r="1" spans="1:39" s="152" customFormat="1" ht="19.5" customHeight="1">
      <c r="A1" s="1" t="s">
        <v>243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431"/>
      <c r="AH1" s="3"/>
      <c r="AI1" s="3"/>
      <c r="AJ1" s="3"/>
      <c r="AK1" s="3"/>
      <c r="AL1" s="3"/>
      <c r="AM1" s="2" t="s">
        <v>244</v>
      </c>
    </row>
    <row r="2" spans="1:39" ht="19.5" customHeight="1">
      <c r="A2" s="291" t="s">
        <v>218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W2" s="432" t="s">
        <v>245</v>
      </c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</row>
    <row r="3" spans="1:39" ht="19.5" customHeight="1">
      <c r="A3" s="294" t="s">
        <v>219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W3" s="294" t="s">
        <v>220</v>
      </c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</row>
    <row r="4" spans="2:39" ht="18" customHeight="1" thickBot="1"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295" t="s">
        <v>178</v>
      </c>
      <c r="AM4" s="257" t="s">
        <v>221</v>
      </c>
    </row>
    <row r="5" spans="1:39" ht="18" customHeight="1">
      <c r="A5" s="301" t="s">
        <v>222</v>
      </c>
      <c r="B5" s="302"/>
      <c r="C5" s="298" t="s">
        <v>223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99"/>
      <c r="S5" s="434" t="s">
        <v>246</v>
      </c>
      <c r="T5" s="435"/>
      <c r="U5" s="435"/>
      <c r="W5" s="301" t="s">
        <v>224</v>
      </c>
      <c r="X5" s="301"/>
      <c r="Y5" s="302"/>
      <c r="Z5" s="436" t="s">
        <v>225</v>
      </c>
      <c r="AA5" s="437"/>
      <c r="AB5" s="298" t="s">
        <v>226</v>
      </c>
      <c r="AC5" s="240"/>
      <c r="AD5" s="240"/>
      <c r="AE5" s="240"/>
      <c r="AF5" s="240"/>
      <c r="AG5" s="240"/>
      <c r="AH5" s="240"/>
      <c r="AI5" s="240"/>
      <c r="AJ5" s="241"/>
      <c r="AK5" s="298" t="s">
        <v>227</v>
      </c>
      <c r="AL5" s="240"/>
      <c r="AM5" s="240"/>
    </row>
    <row r="6" spans="1:39" ht="18" customHeight="1">
      <c r="A6" s="438"/>
      <c r="B6" s="439"/>
      <c r="C6" s="306" t="s">
        <v>228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8"/>
      <c r="Q6" s="309"/>
      <c r="R6" s="310"/>
      <c r="S6" s="440"/>
      <c r="T6" s="304"/>
      <c r="U6" s="304"/>
      <c r="W6" s="438"/>
      <c r="X6" s="438"/>
      <c r="Y6" s="439"/>
      <c r="Z6" s="326"/>
      <c r="AA6" s="305"/>
      <c r="AB6" s="306" t="s">
        <v>229</v>
      </c>
      <c r="AC6" s="307"/>
      <c r="AD6" s="308"/>
      <c r="AE6" s="306" t="s">
        <v>230</v>
      </c>
      <c r="AF6" s="307"/>
      <c r="AG6" s="308"/>
      <c r="AH6" s="306" t="s">
        <v>231</v>
      </c>
      <c r="AI6" s="307"/>
      <c r="AJ6" s="308"/>
      <c r="AK6" s="441" t="s">
        <v>104</v>
      </c>
      <c r="AL6" s="441" t="s">
        <v>107</v>
      </c>
      <c r="AM6" s="319" t="s">
        <v>108</v>
      </c>
    </row>
    <row r="7" spans="1:39" ht="18" customHeight="1">
      <c r="A7" s="438"/>
      <c r="B7" s="439"/>
      <c r="C7" s="319" t="s">
        <v>247</v>
      </c>
      <c r="D7" s="320"/>
      <c r="E7" s="251"/>
      <c r="F7" s="319" t="s">
        <v>248</v>
      </c>
      <c r="G7" s="251"/>
      <c r="H7" s="319" t="s">
        <v>249</v>
      </c>
      <c r="I7" s="251"/>
      <c r="J7" s="319" t="s">
        <v>250</v>
      </c>
      <c r="K7" s="251"/>
      <c r="L7" s="442" t="s">
        <v>232</v>
      </c>
      <c r="M7" s="443" t="s">
        <v>187</v>
      </c>
      <c r="N7" s="444"/>
      <c r="O7" s="319" t="s">
        <v>188</v>
      </c>
      <c r="P7" s="251"/>
      <c r="Q7" s="326" t="s">
        <v>101</v>
      </c>
      <c r="R7" s="327"/>
      <c r="S7" s="440" t="s">
        <v>233</v>
      </c>
      <c r="T7" s="304"/>
      <c r="U7" s="304"/>
      <c r="W7" s="313"/>
      <c r="X7" s="313"/>
      <c r="Y7" s="314"/>
      <c r="Z7" s="328"/>
      <c r="AA7" s="330"/>
      <c r="AB7" s="341" t="s">
        <v>104</v>
      </c>
      <c r="AC7" s="445" t="s">
        <v>107</v>
      </c>
      <c r="AD7" s="445" t="s">
        <v>108</v>
      </c>
      <c r="AE7" s="445" t="s">
        <v>104</v>
      </c>
      <c r="AF7" s="445" t="s">
        <v>107</v>
      </c>
      <c r="AG7" s="445" t="s">
        <v>108</v>
      </c>
      <c r="AH7" s="445" t="s">
        <v>104</v>
      </c>
      <c r="AI7" s="445" t="s">
        <v>107</v>
      </c>
      <c r="AJ7" s="446" t="s">
        <v>108</v>
      </c>
      <c r="AK7" s="316"/>
      <c r="AL7" s="316"/>
      <c r="AM7" s="328"/>
    </row>
    <row r="8" spans="1:39" ht="18" customHeight="1">
      <c r="A8" s="438"/>
      <c r="B8" s="439"/>
      <c r="C8" s="328"/>
      <c r="D8" s="329"/>
      <c r="E8" s="330"/>
      <c r="F8" s="328"/>
      <c r="G8" s="330"/>
      <c r="H8" s="328"/>
      <c r="I8" s="330"/>
      <c r="J8" s="328" t="s">
        <v>234</v>
      </c>
      <c r="K8" s="330"/>
      <c r="L8" s="447" t="s">
        <v>235</v>
      </c>
      <c r="M8" s="448"/>
      <c r="N8" s="449"/>
      <c r="O8" s="328"/>
      <c r="P8" s="330"/>
      <c r="Q8" s="335"/>
      <c r="R8" s="336"/>
      <c r="S8" s="450"/>
      <c r="T8" s="329"/>
      <c r="U8" s="329"/>
      <c r="W8" s="250" t="s">
        <v>211</v>
      </c>
      <c r="X8" s="320"/>
      <c r="Y8" s="251"/>
      <c r="Z8" s="451">
        <v>66</v>
      </c>
      <c r="AA8" s="452">
        <v>3</v>
      </c>
      <c r="AB8" s="453">
        <v>3432</v>
      </c>
      <c r="AC8" s="418">
        <v>2358</v>
      </c>
      <c r="AD8" s="418">
        <v>1074</v>
      </c>
      <c r="AE8" s="453">
        <v>2771</v>
      </c>
      <c r="AF8" s="451">
        <v>1997</v>
      </c>
      <c r="AG8" s="451">
        <v>774</v>
      </c>
      <c r="AH8" s="453">
        <v>661</v>
      </c>
      <c r="AI8" s="451">
        <v>361</v>
      </c>
      <c r="AJ8" s="451">
        <v>300</v>
      </c>
      <c r="AK8" s="453">
        <v>669</v>
      </c>
      <c r="AL8" s="451">
        <v>328</v>
      </c>
      <c r="AM8" s="451">
        <v>341</v>
      </c>
    </row>
    <row r="9" spans="1:39" ht="18" customHeight="1">
      <c r="A9" s="313"/>
      <c r="B9" s="314"/>
      <c r="C9" s="315" t="s">
        <v>97</v>
      </c>
      <c r="D9" s="315" t="s">
        <v>98</v>
      </c>
      <c r="E9" s="315" t="s">
        <v>99</v>
      </c>
      <c r="F9" s="315" t="s">
        <v>98</v>
      </c>
      <c r="G9" s="315" t="s">
        <v>99</v>
      </c>
      <c r="H9" s="315" t="s">
        <v>98</v>
      </c>
      <c r="I9" s="315" t="s">
        <v>99</v>
      </c>
      <c r="J9" s="315" t="s">
        <v>98</v>
      </c>
      <c r="K9" s="315" t="s">
        <v>99</v>
      </c>
      <c r="L9" s="315" t="s">
        <v>99</v>
      </c>
      <c r="M9" s="315" t="s">
        <v>191</v>
      </c>
      <c r="N9" s="315" t="s">
        <v>192</v>
      </c>
      <c r="O9" s="315" t="s">
        <v>98</v>
      </c>
      <c r="P9" s="315" t="s">
        <v>99</v>
      </c>
      <c r="Q9" s="315" t="s">
        <v>98</v>
      </c>
      <c r="R9" s="340" t="s">
        <v>99</v>
      </c>
      <c r="S9" s="315" t="s">
        <v>97</v>
      </c>
      <c r="T9" s="315" t="s">
        <v>98</v>
      </c>
      <c r="U9" s="317" t="s">
        <v>99</v>
      </c>
      <c r="W9" s="254" t="s">
        <v>213</v>
      </c>
      <c r="X9" s="254"/>
      <c r="Y9" s="255"/>
      <c r="Z9" s="451">
        <v>65</v>
      </c>
      <c r="AA9" s="452">
        <v>3</v>
      </c>
      <c r="AB9" s="453">
        <v>3388</v>
      </c>
      <c r="AC9" s="418">
        <v>2293</v>
      </c>
      <c r="AD9" s="418">
        <v>1095</v>
      </c>
      <c r="AE9" s="453">
        <v>2738</v>
      </c>
      <c r="AF9" s="451">
        <v>1954</v>
      </c>
      <c r="AG9" s="451">
        <v>784</v>
      </c>
      <c r="AH9" s="453">
        <v>650</v>
      </c>
      <c r="AI9" s="451">
        <v>339</v>
      </c>
      <c r="AJ9" s="451">
        <v>311</v>
      </c>
      <c r="AK9" s="453">
        <v>667</v>
      </c>
      <c r="AL9" s="451">
        <v>334</v>
      </c>
      <c r="AM9" s="451">
        <v>333</v>
      </c>
    </row>
    <row r="10" spans="1:39" ht="18" customHeight="1">
      <c r="A10" s="250" t="s">
        <v>251</v>
      </c>
      <c r="B10" s="251"/>
      <c r="C10" s="454">
        <v>2388</v>
      </c>
      <c r="D10" s="343">
        <v>1327</v>
      </c>
      <c r="E10" s="343">
        <v>1061</v>
      </c>
      <c r="F10" s="343">
        <v>100</v>
      </c>
      <c r="G10" s="343">
        <v>3</v>
      </c>
      <c r="H10" s="343">
        <v>99</v>
      </c>
      <c r="I10" s="343">
        <v>11</v>
      </c>
      <c r="J10" s="343">
        <v>1065</v>
      </c>
      <c r="K10" s="343">
        <v>843</v>
      </c>
      <c r="L10" s="343">
        <v>104</v>
      </c>
      <c r="M10" s="343" t="s">
        <v>212</v>
      </c>
      <c r="N10" s="343" t="s">
        <v>212</v>
      </c>
      <c r="O10" s="343">
        <v>63</v>
      </c>
      <c r="P10" s="343">
        <v>100</v>
      </c>
      <c r="Q10" s="343">
        <v>46</v>
      </c>
      <c r="R10" s="343">
        <v>73</v>
      </c>
      <c r="S10" s="253">
        <v>477</v>
      </c>
      <c r="T10" s="343">
        <v>79</v>
      </c>
      <c r="U10" s="343">
        <v>398</v>
      </c>
      <c r="W10" s="254" t="s">
        <v>31</v>
      </c>
      <c r="X10" s="254"/>
      <c r="Y10" s="255"/>
      <c r="Z10" s="451">
        <v>65</v>
      </c>
      <c r="AA10" s="452">
        <v>3</v>
      </c>
      <c r="AB10" s="453">
        <v>3338</v>
      </c>
      <c r="AC10" s="418">
        <v>2269</v>
      </c>
      <c r="AD10" s="418">
        <v>1069</v>
      </c>
      <c r="AE10" s="453">
        <v>2692</v>
      </c>
      <c r="AF10" s="451">
        <v>1934</v>
      </c>
      <c r="AG10" s="451">
        <v>758</v>
      </c>
      <c r="AH10" s="453">
        <v>646</v>
      </c>
      <c r="AI10" s="451">
        <v>335</v>
      </c>
      <c r="AJ10" s="451">
        <v>311</v>
      </c>
      <c r="AK10" s="453">
        <v>659</v>
      </c>
      <c r="AL10" s="451">
        <v>332</v>
      </c>
      <c r="AM10" s="451">
        <v>327</v>
      </c>
    </row>
    <row r="11" spans="1:39" ht="18" customHeight="1">
      <c r="A11" s="254" t="s">
        <v>213</v>
      </c>
      <c r="B11" s="255"/>
      <c r="C11" s="454">
        <v>2360</v>
      </c>
      <c r="D11" s="343">
        <v>1314</v>
      </c>
      <c r="E11" s="343">
        <v>1046</v>
      </c>
      <c r="F11" s="343">
        <v>99</v>
      </c>
      <c r="G11" s="343">
        <v>4</v>
      </c>
      <c r="H11" s="343">
        <v>99</v>
      </c>
      <c r="I11" s="343">
        <v>12</v>
      </c>
      <c r="J11" s="343">
        <v>1054</v>
      </c>
      <c r="K11" s="343">
        <v>836</v>
      </c>
      <c r="L11" s="343">
        <v>108</v>
      </c>
      <c r="M11" s="343" t="s">
        <v>212</v>
      </c>
      <c r="N11" s="343" t="s">
        <v>212</v>
      </c>
      <c r="O11" s="343">
        <v>62</v>
      </c>
      <c r="P11" s="343">
        <v>86</v>
      </c>
      <c r="Q11" s="343">
        <v>55</v>
      </c>
      <c r="R11" s="343">
        <v>72</v>
      </c>
      <c r="S11" s="253">
        <v>499</v>
      </c>
      <c r="T11" s="343">
        <v>79</v>
      </c>
      <c r="U11" s="343">
        <v>420</v>
      </c>
      <c r="W11" s="254" t="s">
        <v>32</v>
      </c>
      <c r="X11" s="254"/>
      <c r="Y11" s="255"/>
      <c r="Z11" s="451">
        <v>62</v>
      </c>
      <c r="AA11" s="452">
        <v>3</v>
      </c>
      <c r="AB11" s="453">
        <v>3241</v>
      </c>
      <c r="AC11" s="418">
        <v>2199</v>
      </c>
      <c r="AD11" s="418">
        <v>1042</v>
      </c>
      <c r="AE11" s="453">
        <v>2629</v>
      </c>
      <c r="AF11" s="451">
        <v>1891</v>
      </c>
      <c r="AG11" s="451">
        <v>738</v>
      </c>
      <c r="AH11" s="453">
        <v>612</v>
      </c>
      <c r="AI11" s="451">
        <v>308</v>
      </c>
      <c r="AJ11" s="451">
        <v>304</v>
      </c>
      <c r="AK11" s="453">
        <v>642</v>
      </c>
      <c r="AL11" s="451">
        <v>329</v>
      </c>
      <c r="AM11" s="451">
        <v>313</v>
      </c>
    </row>
    <row r="12" spans="1:39" ht="18" customHeight="1">
      <c r="A12" s="254" t="s">
        <v>31</v>
      </c>
      <c r="B12" s="255"/>
      <c r="C12" s="454">
        <v>2349</v>
      </c>
      <c r="D12" s="343">
        <v>1282</v>
      </c>
      <c r="E12" s="343">
        <v>1067</v>
      </c>
      <c r="F12" s="343">
        <v>97</v>
      </c>
      <c r="G12" s="343">
        <v>5</v>
      </c>
      <c r="H12" s="343">
        <v>95</v>
      </c>
      <c r="I12" s="343">
        <v>13</v>
      </c>
      <c r="J12" s="343">
        <v>1023</v>
      </c>
      <c r="K12" s="343">
        <v>833</v>
      </c>
      <c r="L12" s="343">
        <v>107</v>
      </c>
      <c r="M12" s="355" t="s">
        <v>214</v>
      </c>
      <c r="N12" s="355" t="s">
        <v>214</v>
      </c>
      <c r="O12" s="343">
        <v>67</v>
      </c>
      <c r="P12" s="343">
        <v>109</v>
      </c>
      <c r="Q12" s="343">
        <v>64</v>
      </c>
      <c r="R12" s="343">
        <v>76</v>
      </c>
      <c r="S12" s="253">
        <v>489</v>
      </c>
      <c r="T12" s="343">
        <v>83</v>
      </c>
      <c r="U12" s="343">
        <v>406</v>
      </c>
      <c r="W12" s="216" t="s">
        <v>46</v>
      </c>
      <c r="X12" s="216"/>
      <c r="Y12" s="217"/>
      <c r="Z12" s="143">
        <v>62</v>
      </c>
      <c r="AA12" s="455">
        <v>3</v>
      </c>
      <c r="AB12" s="456">
        <v>3276</v>
      </c>
      <c r="AC12" s="288">
        <v>2199</v>
      </c>
      <c r="AD12" s="288">
        <v>1077</v>
      </c>
      <c r="AE12" s="456">
        <v>2603</v>
      </c>
      <c r="AF12" s="457">
        <v>1855</v>
      </c>
      <c r="AG12" s="457">
        <v>748</v>
      </c>
      <c r="AH12" s="456">
        <v>673</v>
      </c>
      <c r="AI12" s="457">
        <v>344</v>
      </c>
      <c r="AJ12" s="457">
        <v>329</v>
      </c>
      <c r="AK12" s="456">
        <v>631</v>
      </c>
      <c r="AL12" s="457">
        <v>317</v>
      </c>
      <c r="AM12" s="457">
        <v>314</v>
      </c>
    </row>
    <row r="13" spans="1:39" ht="18" customHeight="1">
      <c r="A13" s="254" t="s">
        <v>32</v>
      </c>
      <c r="B13" s="255"/>
      <c r="C13" s="454">
        <v>2346</v>
      </c>
      <c r="D13" s="343">
        <v>1289</v>
      </c>
      <c r="E13" s="343">
        <v>1057</v>
      </c>
      <c r="F13" s="343">
        <v>94</v>
      </c>
      <c r="G13" s="343">
        <v>7</v>
      </c>
      <c r="H13" s="343">
        <v>94</v>
      </c>
      <c r="I13" s="343">
        <v>13</v>
      </c>
      <c r="J13" s="343">
        <v>1011</v>
      </c>
      <c r="K13" s="343">
        <v>816</v>
      </c>
      <c r="L13" s="343">
        <v>105</v>
      </c>
      <c r="M13" s="343" t="s">
        <v>214</v>
      </c>
      <c r="N13" s="343" t="s">
        <v>214</v>
      </c>
      <c r="O13" s="343">
        <v>90</v>
      </c>
      <c r="P13" s="343">
        <v>116</v>
      </c>
      <c r="Q13" s="343">
        <v>67</v>
      </c>
      <c r="R13" s="343">
        <v>86</v>
      </c>
      <c r="S13" s="253">
        <v>471</v>
      </c>
      <c r="T13" s="343">
        <v>79</v>
      </c>
      <c r="U13" s="343">
        <v>392</v>
      </c>
      <c r="W13" s="458"/>
      <c r="X13" s="459"/>
      <c r="Y13" s="460"/>
      <c r="Z13" s="461"/>
      <c r="AA13" s="462"/>
      <c r="AB13" s="463"/>
      <c r="AC13" s="288"/>
      <c r="AD13" s="288"/>
      <c r="AE13" s="463"/>
      <c r="AF13" s="461"/>
      <c r="AG13" s="461"/>
      <c r="AH13" s="463"/>
      <c r="AI13" s="461"/>
      <c r="AJ13" s="461"/>
      <c r="AK13" s="463"/>
      <c r="AL13" s="461"/>
      <c r="AM13" s="461"/>
    </row>
    <row r="14" spans="1:42" ht="18" customHeight="1">
      <c r="A14" s="216" t="s">
        <v>46</v>
      </c>
      <c r="B14" s="217"/>
      <c r="C14" s="464">
        <v>2354</v>
      </c>
      <c r="D14" s="93">
        <v>1293</v>
      </c>
      <c r="E14" s="93">
        <v>1061</v>
      </c>
      <c r="F14" s="93">
        <v>90</v>
      </c>
      <c r="G14" s="93">
        <v>8</v>
      </c>
      <c r="H14" s="93">
        <v>93</v>
      </c>
      <c r="I14" s="93">
        <v>13</v>
      </c>
      <c r="J14" s="93">
        <v>990</v>
      </c>
      <c r="K14" s="93">
        <v>804</v>
      </c>
      <c r="L14" s="93">
        <v>101</v>
      </c>
      <c r="M14" s="93" t="s">
        <v>214</v>
      </c>
      <c r="N14" s="93">
        <v>1</v>
      </c>
      <c r="O14" s="93">
        <v>120</v>
      </c>
      <c r="P14" s="93">
        <v>134</v>
      </c>
      <c r="Q14" s="93">
        <v>76</v>
      </c>
      <c r="R14" s="93">
        <v>86</v>
      </c>
      <c r="S14" s="51">
        <v>457</v>
      </c>
      <c r="T14" s="93">
        <v>78</v>
      </c>
      <c r="U14" s="93">
        <v>379</v>
      </c>
      <c r="W14" s="465" t="s">
        <v>114</v>
      </c>
      <c r="X14" s="465"/>
      <c r="Y14" s="466"/>
      <c r="Z14" s="467">
        <v>1</v>
      </c>
      <c r="AA14" s="468">
        <v>0</v>
      </c>
      <c r="AB14" s="149">
        <v>32</v>
      </c>
      <c r="AC14" s="149">
        <v>24</v>
      </c>
      <c r="AD14" s="149">
        <v>8</v>
      </c>
      <c r="AE14" s="149">
        <v>22</v>
      </c>
      <c r="AF14" s="469">
        <v>19</v>
      </c>
      <c r="AG14" s="469">
        <v>3</v>
      </c>
      <c r="AH14" s="149">
        <v>10</v>
      </c>
      <c r="AI14" s="469">
        <v>5</v>
      </c>
      <c r="AJ14" s="469">
        <v>5</v>
      </c>
      <c r="AK14" s="149">
        <v>2</v>
      </c>
      <c r="AL14" s="469">
        <v>1</v>
      </c>
      <c r="AM14" s="469">
        <v>1</v>
      </c>
      <c r="AN14" s="470"/>
      <c r="AO14" s="470"/>
      <c r="AP14" s="470"/>
    </row>
    <row r="15" spans="1:39" ht="18" customHeight="1">
      <c r="A15" s="352"/>
      <c r="B15" s="353"/>
      <c r="C15" s="471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3"/>
      <c r="T15" s="472"/>
      <c r="U15" s="472"/>
      <c r="W15" s="465" t="s">
        <v>115</v>
      </c>
      <c r="X15" s="465"/>
      <c r="Y15" s="466"/>
      <c r="Z15" s="288">
        <v>51</v>
      </c>
      <c r="AA15" s="455">
        <v>3</v>
      </c>
      <c r="AB15" s="456">
        <v>2585</v>
      </c>
      <c r="AC15" s="288">
        <v>1722</v>
      </c>
      <c r="AD15" s="288">
        <v>863</v>
      </c>
      <c r="AE15" s="456">
        <v>2148</v>
      </c>
      <c r="AF15" s="288">
        <v>1507</v>
      </c>
      <c r="AG15" s="288">
        <v>641</v>
      </c>
      <c r="AH15" s="456">
        <v>437</v>
      </c>
      <c r="AI15" s="288">
        <v>215</v>
      </c>
      <c r="AJ15" s="288">
        <v>222</v>
      </c>
      <c r="AK15" s="456">
        <v>532</v>
      </c>
      <c r="AL15" s="288">
        <v>267</v>
      </c>
      <c r="AM15" s="288">
        <v>265</v>
      </c>
    </row>
    <row r="16" spans="1:42" ht="18" customHeight="1">
      <c r="A16" s="465" t="s">
        <v>114</v>
      </c>
      <c r="B16" s="466"/>
      <c r="C16" s="474">
        <v>23</v>
      </c>
      <c r="D16" s="475">
        <v>16</v>
      </c>
      <c r="E16" s="475">
        <v>7</v>
      </c>
      <c r="F16" s="93" t="s">
        <v>79</v>
      </c>
      <c r="G16" s="93" t="s">
        <v>79</v>
      </c>
      <c r="H16" s="475">
        <v>1</v>
      </c>
      <c r="I16" s="476" t="s">
        <v>79</v>
      </c>
      <c r="J16" s="475">
        <v>15</v>
      </c>
      <c r="K16" s="475">
        <v>6</v>
      </c>
      <c r="L16" s="475">
        <v>1</v>
      </c>
      <c r="M16" s="93" t="s">
        <v>79</v>
      </c>
      <c r="N16" s="93" t="s">
        <v>79</v>
      </c>
      <c r="O16" s="93" t="s">
        <v>79</v>
      </c>
      <c r="P16" s="93" t="s">
        <v>79</v>
      </c>
      <c r="Q16" s="475">
        <v>7</v>
      </c>
      <c r="R16" s="475">
        <v>4</v>
      </c>
      <c r="S16" s="475">
        <v>2</v>
      </c>
      <c r="T16" s="475">
        <v>1</v>
      </c>
      <c r="U16" s="475">
        <v>1</v>
      </c>
      <c r="W16" s="465" t="s">
        <v>123</v>
      </c>
      <c r="X16" s="465"/>
      <c r="Y16" s="466"/>
      <c r="Z16" s="288">
        <v>10</v>
      </c>
      <c r="AA16" s="468">
        <v>0</v>
      </c>
      <c r="AB16" s="288">
        <v>659</v>
      </c>
      <c r="AC16" s="288">
        <v>453</v>
      </c>
      <c r="AD16" s="288">
        <v>206</v>
      </c>
      <c r="AE16" s="288">
        <v>433</v>
      </c>
      <c r="AF16" s="288">
        <v>329</v>
      </c>
      <c r="AG16" s="288">
        <v>104</v>
      </c>
      <c r="AH16" s="288">
        <v>226</v>
      </c>
      <c r="AI16" s="288">
        <v>124</v>
      </c>
      <c r="AJ16" s="288">
        <v>102</v>
      </c>
      <c r="AK16" s="288">
        <v>97</v>
      </c>
      <c r="AL16" s="288">
        <v>49</v>
      </c>
      <c r="AM16" s="288">
        <v>48</v>
      </c>
      <c r="AN16" s="3" t="s">
        <v>252</v>
      </c>
      <c r="AO16" s="3" t="s">
        <v>252</v>
      </c>
      <c r="AP16" s="3" t="s">
        <v>252</v>
      </c>
    </row>
    <row r="17" spans="1:39" ht="18" customHeight="1">
      <c r="A17" s="465" t="s">
        <v>115</v>
      </c>
      <c r="B17" s="466"/>
      <c r="C17" s="464">
        <v>2309</v>
      </c>
      <c r="D17" s="93">
        <v>1264</v>
      </c>
      <c r="E17" s="93">
        <v>1045</v>
      </c>
      <c r="F17" s="93">
        <v>90</v>
      </c>
      <c r="G17" s="93">
        <v>8</v>
      </c>
      <c r="H17" s="93">
        <v>92</v>
      </c>
      <c r="I17" s="93">
        <v>11</v>
      </c>
      <c r="J17" s="93">
        <v>964</v>
      </c>
      <c r="K17" s="93">
        <v>792</v>
      </c>
      <c r="L17" s="93">
        <v>100</v>
      </c>
      <c r="M17" s="93" t="s">
        <v>79</v>
      </c>
      <c r="N17" s="93">
        <v>1</v>
      </c>
      <c r="O17" s="93">
        <v>118</v>
      </c>
      <c r="P17" s="93">
        <v>133</v>
      </c>
      <c r="Q17" s="93">
        <v>52</v>
      </c>
      <c r="R17" s="93">
        <v>58</v>
      </c>
      <c r="S17" s="51">
        <v>454</v>
      </c>
      <c r="T17" s="93">
        <v>77</v>
      </c>
      <c r="U17" s="93">
        <v>377</v>
      </c>
      <c r="V17" s="477"/>
      <c r="W17" s="280"/>
      <c r="X17" s="280"/>
      <c r="Y17" s="318"/>
      <c r="Z17" s="288"/>
      <c r="AA17" s="47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</row>
    <row r="18" spans="1:39" ht="18" customHeight="1">
      <c r="A18" s="465" t="s">
        <v>123</v>
      </c>
      <c r="B18" s="466"/>
      <c r="C18" s="479">
        <v>22</v>
      </c>
      <c r="D18" s="480">
        <v>13</v>
      </c>
      <c r="E18" s="480">
        <v>9</v>
      </c>
      <c r="F18" s="93" t="s">
        <v>79</v>
      </c>
      <c r="G18" s="93" t="s">
        <v>79</v>
      </c>
      <c r="H18" s="93" t="s">
        <v>79</v>
      </c>
      <c r="I18" s="481">
        <v>2</v>
      </c>
      <c r="J18" s="481">
        <v>11</v>
      </c>
      <c r="K18" s="481">
        <v>6</v>
      </c>
      <c r="L18" s="93" t="s">
        <v>79</v>
      </c>
      <c r="M18" s="93" t="s">
        <v>79</v>
      </c>
      <c r="N18" s="93" t="s">
        <v>79</v>
      </c>
      <c r="O18" s="481">
        <v>2</v>
      </c>
      <c r="P18" s="481">
        <v>1</v>
      </c>
      <c r="Q18" s="481">
        <v>17</v>
      </c>
      <c r="R18" s="481">
        <v>24</v>
      </c>
      <c r="S18" s="482">
        <v>1</v>
      </c>
      <c r="T18" s="93" t="s">
        <v>79</v>
      </c>
      <c r="U18" s="481">
        <v>1</v>
      </c>
      <c r="V18" s="477"/>
      <c r="W18" s="347" t="s">
        <v>236</v>
      </c>
      <c r="X18" s="386"/>
      <c r="Y18" s="387"/>
      <c r="Z18" s="288">
        <v>46</v>
      </c>
      <c r="AA18" s="478">
        <v>3</v>
      </c>
      <c r="AB18" s="456">
        <v>2381</v>
      </c>
      <c r="AC18" s="288">
        <v>1581</v>
      </c>
      <c r="AD18" s="288">
        <v>800</v>
      </c>
      <c r="AE18" s="463">
        <v>2000</v>
      </c>
      <c r="AF18" s="288">
        <v>1396</v>
      </c>
      <c r="AG18" s="288">
        <v>604</v>
      </c>
      <c r="AH18" s="463">
        <v>381</v>
      </c>
      <c r="AI18" s="288">
        <v>185</v>
      </c>
      <c r="AJ18" s="288">
        <v>196</v>
      </c>
      <c r="AK18" s="463">
        <v>487</v>
      </c>
      <c r="AL18" s="288">
        <v>248</v>
      </c>
      <c r="AM18" s="288">
        <v>239</v>
      </c>
    </row>
    <row r="19" spans="1:39" ht="18" customHeight="1">
      <c r="A19" s="280"/>
      <c r="B19" s="318"/>
      <c r="C19" s="483"/>
      <c r="D19" s="484"/>
      <c r="E19" s="484"/>
      <c r="F19" s="485"/>
      <c r="G19" s="485"/>
      <c r="H19" s="485"/>
      <c r="I19" s="485"/>
      <c r="J19" s="481"/>
      <c r="K19" s="481"/>
      <c r="L19" s="485"/>
      <c r="M19" s="485"/>
      <c r="N19" s="485"/>
      <c r="O19" s="485"/>
      <c r="P19" s="485"/>
      <c r="Q19" s="481"/>
      <c r="R19" s="481"/>
      <c r="S19" s="486"/>
      <c r="T19" s="485"/>
      <c r="U19" s="481"/>
      <c r="V19" s="477"/>
      <c r="W19" s="477"/>
      <c r="X19" s="347" t="s">
        <v>138</v>
      </c>
      <c r="Y19" s="348"/>
      <c r="Z19" s="288">
        <v>12</v>
      </c>
      <c r="AA19" s="478">
        <v>2</v>
      </c>
      <c r="AB19" s="456">
        <v>892</v>
      </c>
      <c r="AC19" s="288">
        <v>591</v>
      </c>
      <c r="AD19" s="288">
        <v>301</v>
      </c>
      <c r="AE19" s="463">
        <v>779</v>
      </c>
      <c r="AF19" s="288">
        <v>538</v>
      </c>
      <c r="AG19" s="288">
        <v>241</v>
      </c>
      <c r="AH19" s="463">
        <v>113</v>
      </c>
      <c r="AI19" s="288">
        <v>53</v>
      </c>
      <c r="AJ19" s="288">
        <v>60</v>
      </c>
      <c r="AK19" s="463">
        <v>140</v>
      </c>
      <c r="AL19" s="288">
        <v>76</v>
      </c>
      <c r="AM19" s="288">
        <v>64</v>
      </c>
    </row>
    <row r="20" spans="1:39" ht="18" customHeight="1">
      <c r="A20" s="347" t="s">
        <v>138</v>
      </c>
      <c r="B20" s="348"/>
      <c r="C20" s="487">
        <v>790</v>
      </c>
      <c r="D20" s="480">
        <v>416</v>
      </c>
      <c r="E20" s="480">
        <v>374</v>
      </c>
      <c r="F20" s="488">
        <v>21</v>
      </c>
      <c r="G20" s="488">
        <v>3</v>
      </c>
      <c r="H20" s="488">
        <v>25</v>
      </c>
      <c r="I20" s="488">
        <v>5</v>
      </c>
      <c r="J20" s="488">
        <v>329</v>
      </c>
      <c r="K20" s="488">
        <v>295</v>
      </c>
      <c r="L20" s="488">
        <v>27</v>
      </c>
      <c r="M20" s="93" t="s">
        <v>253</v>
      </c>
      <c r="N20" s="93" t="s">
        <v>253</v>
      </c>
      <c r="O20" s="488">
        <v>41</v>
      </c>
      <c r="P20" s="488">
        <v>44</v>
      </c>
      <c r="Q20" s="488">
        <v>51</v>
      </c>
      <c r="R20" s="488">
        <v>42</v>
      </c>
      <c r="S20" s="489">
        <v>79</v>
      </c>
      <c r="T20" s="488">
        <v>30</v>
      </c>
      <c r="U20" s="488">
        <v>49</v>
      </c>
      <c r="V20" s="477"/>
      <c r="W20" s="477"/>
      <c r="X20" s="347" t="s">
        <v>116</v>
      </c>
      <c r="Y20" s="387"/>
      <c r="Z20" s="288">
        <v>4</v>
      </c>
      <c r="AA20" s="490">
        <v>0</v>
      </c>
      <c r="AB20" s="456">
        <v>238</v>
      </c>
      <c r="AC20" s="288">
        <v>143</v>
      </c>
      <c r="AD20" s="288">
        <v>95</v>
      </c>
      <c r="AE20" s="463">
        <v>147</v>
      </c>
      <c r="AF20" s="288">
        <v>101</v>
      </c>
      <c r="AG20" s="288">
        <v>46</v>
      </c>
      <c r="AH20" s="463">
        <v>91</v>
      </c>
      <c r="AI20" s="288">
        <v>42</v>
      </c>
      <c r="AJ20" s="288">
        <v>49</v>
      </c>
      <c r="AK20" s="463">
        <v>50</v>
      </c>
      <c r="AL20" s="288">
        <v>20</v>
      </c>
      <c r="AM20" s="288">
        <v>30</v>
      </c>
    </row>
    <row r="21" spans="1:39" ht="18" customHeight="1">
      <c r="A21" s="347" t="s">
        <v>116</v>
      </c>
      <c r="B21" s="348"/>
      <c r="C21" s="479">
        <v>149</v>
      </c>
      <c r="D21" s="480">
        <v>87</v>
      </c>
      <c r="E21" s="480">
        <v>62</v>
      </c>
      <c r="F21" s="482">
        <v>8</v>
      </c>
      <c r="G21" s="485">
        <v>1</v>
      </c>
      <c r="H21" s="482">
        <v>9</v>
      </c>
      <c r="I21" s="93" t="s">
        <v>253</v>
      </c>
      <c r="J21" s="482">
        <v>66</v>
      </c>
      <c r="K21" s="482">
        <v>43</v>
      </c>
      <c r="L21" s="482">
        <v>9</v>
      </c>
      <c r="M21" s="93" t="s">
        <v>253</v>
      </c>
      <c r="N21" s="93" t="s">
        <v>253</v>
      </c>
      <c r="O21" s="482">
        <v>4</v>
      </c>
      <c r="P21" s="482">
        <v>9</v>
      </c>
      <c r="Q21" s="482">
        <v>2</v>
      </c>
      <c r="R21" s="482">
        <v>1</v>
      </c>
      <c r="S21" s="482">
        <v>51</v>
      </c>
      <c r="T21" s="482">
        <v>3</v>
      </c>
      <c r="U21" s="482">
        <v>48</v>
      </c>
      <c r="V21" s="477"/>
      <c r="W21" s="477"/>
      <c r="X21" s="347" t="s">
        <v>139</v>
      </c>
      <c r="Y21" s="387"/>
      <c r="Z21" s="288">
        <v>5</v>
      </c>
      <c r="AA21" s="490">
        <v>0</v>
      </c>
      <c r="AB21" s="456">
        <v>303</v>
      </c>
      <c r="AC21" s="288">
        <v>191</v>
      </c>
      <c r="AD21" s="288">
        <v>112</v>
      </c>
      <c r="AE21" s="463">
        <v>252</v>
      </c>
      <c r="AF21" s="288">
        <v>176</v>
      </c>
      <c r="AG21" s="288">
        <v>76</v>
      </c>
      <c r="AH21" s="463">
        <v>51</v>
      </c>
      <c r="AI21" s="288">
        <v>15</v>
      </c>
      <c r="AJ21" s="288">
        <v>36</v>
      </c>
      <c r="AK21" s="463">
        <v>51</v>
      </c>
      <c r="AL21" s="288">
        <v>28</v>
      </c>
      <c r="AM21" s="288">
        <v>23</v>
      </c>
    </row>
    <row r="22" spans="1:39" ht="18" customHeight="1">
      <c r="A22" s="347" t="s">
        <v>139</v>
      </c>
      <c r="B22" s="348"/>
      <c r="C22" s="479">
        <v>231</v>
      </c>
      <c r="D22" s="480">
        <v>112</v>
      </c>
      <c r="E22" s="480">
        <v>119</v>
      </c>
      <c r="F22" s="482">
        <v>9</v>
      </c>
      <c r="G22" s="485">
        <v>1</v>
      </c>
      <c r="H22" s="482">
        <v>8</v>
      </c>
      <c r="I22" s="480">
        <v>2</v>
      </c>
      <c r="J22" s="482">
        <v>83</v>
      </c>
      <c r="K22" s="482">
        <v>89</v>
      </c>
      <c r="L22" s="482">
        <v>10</v>
      </c>
      <c r="M22" s="93" t="s">
        <v>253</v>
      </c>
      <c r="N22" s="482">
        <v>1</v>
      </c>
      <c r="O22" s="480">
        <v>12</v>
      </c>
      <c r="P22" s="480">
        <v>16</v>
      </c>
      <c r="Q22" s="485">
        <v>1</v>
      </c>
      <c r="R22" s="485">
        <v>3</v>
      </c>
      <c r="S22" s="482">
        <v>43</v>
      </c>
      <c r="T22" s="482">
        <v>6</v>
      </c>
      <c r="U22" s="482">
        <v>37</v>
      </c>
      <c r="V22" s="477"/>
      <c r="W22" s="477"/>
      <c r="X22" s="347" t="s">
        <v>140</v>
      </c>
      <c r="Y22" s="387"/>
      <c r="Z22" s="288">
        <v>3</v>
      </c>
      <c r="AA22" s="478">
        <v>1</v>
      </c>
      <c r="AB22" s="456">
        <v>97</v>
      </c>
      <c r="AC22" s="288">
        <v>66</v>
      </c>
      <c r="AD22" s="288">
        <v>31</v>
      </c>
      <c r="AE22" s="463">
        <v>78</v>
      </c>
      <c r="AF22" s="288">
        <v>56</v>
      </c>
      <c r="AG22" s="288">
        <v>22</v>
      </c>
      <c r="AH22" s="463">
        <v>19</v>
      </c>
      <c r="AI22" s="288">
        <v>10</v>
      </c>
      <c r="AJ22" s="288">
        <v>9</v>
      </c>
      <c r="AK22" s="463">
        <v>24</v>
      </c>
      <c r="AL22" s="288">
        <v>9</v>
      </c>
      <c r="AM22" s="288">
        <v>15</v>
      </c>
    </row>
    <row r="23" spans="1:39" ht="18" customHeight="1">
      <c r="A23" s="347" t="s">
        <v>140</v>
      </c>
      <c r="B23" s="348"/>
      <c r="C23" s="479">
        <v>87</v>
      </c>
      <c r="D23" s="480">
        <v>54</v>
      </c>
      <c r="E23" s="480">
        <v>33</v>
      </c>
      <c r="F23" s="489">
        <v>6</v>
      </c>
      <c r="G23" s="93" t="s">
        <v>253</v>
      </c>
      <c r="H23" s="489">
        <v>5</v>
      </c>
      <c r="I23" s="480">
        <v>1</v>
      </c>
      <c r="J23" s="489">
        <v>39</v>
      </c>
      <c r="K23" s="489">
        <v>25</v>
      </c>
      <c r="L23" s="489">
        <v>6</v>
      </c>
      <c r="M23" s="93" t="s">
        <v>253</v>
      </c>
      <c r="N23" s="93" t="s">
        <v>253</v>
      </c>
      <c r="O23" s="485">
        <v>4</v>
      </c>
      <c r="P23" s="489">
        <v>1</v>
      </c>
      <c r="Q23" s="489">
        <v>6</v>
      </c>
      <c r="R23" s="485">
        <v>6</v>
      </c>
      <c r="S23" s="482">
        <v>27</v>
      </c>
      <c r="T23" s="489">
        <v>3</v>
      </c>
      <c r="U23" s="489">
        <v>24</v>
      </c>
      <c r="V23" s="477"/>
      <c r="W23" s="477"/>
      <c r="X23" s="347" t="s">
        <v>141</v>
      </c>
      <c r="Y23" s="387"/>
      <c r="Z23" s="288">
        <v>2</v>
      </c>
      <c r="AA23" s="490">
        <v>0</v>
      </c>
      <c r="AB23" s="456">
        <v>68</v>
      </c>
      <c r="AC23" s="288">
        <v>52</v>
      </c>
      <c r="AD23" s="288">
        <v>16</v>
      </c>
      <c r="AE23" s="463">
        <v>60</v>
      </c>
      <c r="AF23" s="288">
        <v>45</v>
      </c>
      <c r="AG23" s="288">
        <v>15</v>
      </c>
      <c r="AH23" s="463">
        <v>8</v>
      </c>
      <c r="AI23" s="288">
        <v>7</v>
      </c>
      <c r="AJ23" s="288">
        <v>1</v>
      </c>
      <c r="AK23" s="463">
        <v>16</v>
      </c>
      <c r="AL23" s="288">
        <v>10</v>
      </c>
      <c r="AM23" s="288">
        <v>6</v>
      </c>
    </row>
    <row r="24" spans="1:39" ht="18" customHeight="1">
      <c r="A24" s="347" t="s">
        <v>141</v>
      </c>
      <c r="B24" s="348"/>
      <c r="C24" s="479">
        <v>50</v>
      </c>
      <c r="D24" s="480">
        <v>34</v>
      </c>
      <c r="E24" s="480">
        <v>16</v>
      </c>
      <c r="F24" s="489">
        <v>4</v>
      </c>
      <c r="G24" s="93" t="s">
        <v>253</v>
      </c>
      <c r="H24" s="489">
        <v>3</v>
      </c>
      <c r="I24" s="485">
        <v>1</v>
      </c>
      <c r="J24" s="489">
        <v>25</v>
      </c>
      <c r="K24" s="489">
        <v>8</v>
      </c>
      <c r="L24" s="489">
        <v>4</v>
      </c>
      <c r="M24" s="93" t="s">
        <v>253</v>
      </c>
      <c r="N24" s="93" t="s">
        <v>253</v>
      </c>
      <c r="O24" s="485">
        <v>2</v>
      </c>
      <c r="P24" s="488">
        <v>3</v>
      </c>
      <c r="Q24" s="485">
        <v>1</v>
      </c>
      <c r="R24" s="489">
        <v>4</v>
      </c>
      <c r="S24" s="482">
        <v>17</v>
      </c>
      <c r="T24" s="482">
        <v>4</v>
      </c>
      <c r="U24" s="489">
        <v>13</v>
      </c>
      <c r="V24" s="477"/>
      <c r="W24" s="477"/>
      <c r="X24" s="347" t="s">
        <v>142</v>
      </c>
      <c r="Y24" s="387"/>
      <c r="Z24" s="288">
        <v>3</v>
      </c>
      <c r="AA24" s="490">
        <v>0</v>
      </c>
      <c r="AB24" s="456">
        <v>141</v>
      </c>
      <c r="AC24" s="288">
        <v>96</v>
      </c>
      <c r="AD24" s="288">
        <v>45</v>
      </c>
      <c r="AE24" s="463">
        <v>122</v>
      </c>
      <c r="AF24" s="288">
        <v>83</v>
      </c>
      <c r="AG24" s="288">
        <v>39</v>
      </c>
      <c r="AH24" s="463">
        <v>19</v>
      </c>
      <c r="AI24" s="288">
        <v>13</v>
      </c>
      <c r="AJ24" s="288">
        <v>6</v>
      </c>
      <c r="AK24" s="463">
        <v>25</v>
      </c>
      <c r="AL24" s="288">
        <v>12</v>
      </c>
      <c r="AM24" s="288">
        <v>13</v>
      </c>
    </row>
    <row r="25" spans="1:39" ht="18" customHeight="1">
      <c r="A25" s="347" t="s">
        <v>142</v>
      </c>
      <c r="B25" s="348"/>
      <c r="C25" s="479">
        <v>142</v>
      </c>
      <c r="D25" s="480">
        <v>81</v>
      </c>
      <c r="E25" s="480">
        <v>61</v>
      </c>
      <c r="F25" s="489">
        <v>6</v>
      </c>
      <c r="G25" s="93" t="s">
        <v>253</v>
      </c>
      <c r="H25" s="489">
        <v>6</v>
      </c>
      <c r="I25" s="93" t="s">
        <v>253</v>
      </c>
      <c r="J25" s="489">
        <v>59</v>
      </c>
      <c r="K25" s="489">
        <v>39</v>
      </c>
      <c r="L25" s="489">
        <v>6</v>
      </c>
      <c r="M25" s="93" t="s">
        <v>253</v>
      </c>
      <c r="N25" s="93" t="s">
        <v>253</v>
      </c>
      <c r="O25" s="489">
        <v>10</v>
      </c>
      <c r="P25" s="488">
        <v>16</v>
      </c>
      <c r="Q25" s="485">
        <v>2</v>
      </c>
      <c r="R25" s="485">
        <v>3</v>
      </c>
      <c r="S25" s="482">
        <v>48</v>
      </c>
      <c r="T25" s="482">
        <v>3</v>
      </c>
      <c r="U25" s="489">
        <v>45</v>
      </c>
      <c r="W25" s="477"/>
      <c r="X25" s="347" t="s">
        <v>143</v>
      </c>
      <c r="Y25" s="387"/>
      <c r="Z25" s="288">
        <v>2</v>
      </c>
      <c r="AA25" s="490">
        <v>0</v>
      </c>
      <c r="AB25" s="456">
        <v>81</v>
      </c>
      <c r="AC25" s="288">
        <v>60</v>
      </c>
      <c r="AD25" s="288">
        <v>21</v>
      </c>
      <c r="AE25" s="463">
        <v>75</v>
      </c>
      <c r="AF25" s="288">
        <v>54</v>
      </c>
      <c r="AG25" s="288">
        <v>21</v>
      </c>
      <c r="AH25" s="463">
        <v>6</v>
      </c>
      <c r="AI25" s="288">
        <v>6</v>
      </c>
      <c r="AJ25" s="490">
        <v>0</v>
      </c>
      <c r="AK25" s="463">
        <v>23</v>
      </c>
      <c r="AL25" s="288">
        <v>12</v>
      </c>
      <c r="AM25" s="288">
        <v>11</v>
      </c>
    </row>
    <row r="26" spans="1:39" ht="18" customHeight="1">
      <c r="A26" s="347" t="s">
        <v>143</v>
      </c>
      <c r="B26" s="348"/>
      <c r="C26" s="479">
        <v>49</v>
      </c>
      <c r="D26" s="480">
        <v>28</v>
      </c>
      <c r="E26" s="480">
        <v>21</v>
      </c>
      <c r="F26" s="489">
        <v>2</v>
      </c>
      <c r="G26" s="93" t="s">
        <v>253</v>
      </c>
      <c r="H26" s="489">
        <v>2</v>
      </c>
      <c r="I26" s="93" t="s">
        <v>253</v>
      </c>
      <c r="J26" s="489">
        <v>21</v>
      </c>
      <c r="K26" s="489">
        <v>16</v>
      </c>
      <c r="L26" s="489">
        <v>2</v>
      </c>
      <c r="M26" s="93" t="s">
        <v>253</v>
      </c>
      <c r="N26" s="93" t="s">
        <v>253</v>
      </c>
      <c r="O26" s="489">
        <v>3</v>
      </c>
      <c r="P26" s="489">
        <v>3</v>
      </c>
      <c r="Q26" s="476" t="s">
        <v>253</v>
      </c>
      <c r="R26" s="488">
        <v>2</v>
      </c>
      <c r="S26" s="482">
        <v>4</v>
      </c>
      <c r="T26" s="489">
        <v>1</v>
      </c>
      <c r="U26" s="489">
        <v>3</v>
      </c>
      <c r="W26" s="477"/>
      <c r="X26" s="347" t="s">
        <v>254</v>
      </c>
      <c r="Y26" s="387"/>
      <c r="Z26" s="490">
        <v>0</v>
      </c>
      <c r="AA26" s="490">
        <v>0</v>
      </c>
      <c r="AB26" s="468">
        <v>0</v>
      </c>
      <c r="AC26" s="490">
        <v>0</v>
      </c>
      <c r="AD26" s="490">
        <v>0</v>
      </c>
      <c r="AE26" s="490">
        <v>0</v>
      </c>
      <c r="AF26" s="490">
        <v>0</v>
      </c>
      <c r="AG26" s="490">
        <v>0</v>
      </c>
      <c r="AH26" s="490">
        <v>0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</row>
    <row r="27" spans="1:39" ht="18" customHeight="1">
      <c r="A27" s="347" t="s">
        <v>254</v>
      </c>
      <c r="B27" s="348"/>
      <c r="C27" s="479">
        <v>70</v>
      </c>
      <c r="D27" s="480">
        <v>40</v>
      </c>
      <c r="E27" s="480">
        <v>30</v>
      </c>
      <c r="F27" s="489">
        <v>2</v>
      </c>
      <c r="G27" s="485">
        <v>1</v>
      </c>
      <c r="H27" s="489">
        <v>3</v>
      </c>
      <c r="I27" s="93" t="s">
        <v>253</v>
      </c>
      <c r="J27" s="489">
        <v>32</v>
      </c>
      <c r="K27" s="489">
        <v>22</v>
      </c>
      <c r="L27" s="489">
        <v>3</v>
      </c>
      <c r="M27" s="93" t="s">
        <v>253</v>
      </c>
      <c r="N27" s="93" t="s">
        <v>253</v>
      </c>
      <c r="O27" s="485">
        <v>3</v>
      </c>
      <c r="P27" s="488">
        <v>4</v>
      </c>
      <c r="Q27" s="476" t="s">
        <v>253</v>
      </c>
      <c r="R27" s="476" t="s">
        <v>253</v>
      </c>
      <c r="S27" s="482">
        <v>10</v>
      </c>
      <c r="T27" s="485">
        <v>3</v>
      </c>
      <c r="U27" s="489">
        <v>7</v>
      </c>
      <c r="W27" s="477"/>
      <c r="X27" s="347" t="s">
        <v>168</v>
      </c>
      <c r="Y27" s="387"/>
      <c r="Z27" s="288">
        <v>3</v>
      </c>
      <c r="AA27" s="490">
        <v>0</v>
      </c>
      <c r="AB27" s="288">
        <v>144</v>
      </c>
      <c r="AC27" s="288">
        <v>98</v>
      </c>
      <c r="AD27" s="288">
        <v>46</v>
      </c>
      <c r="AE27" s="288">
        <v>130</v>
      </c>
      <c r="AF27" s="288">
        <v>92</v>
      </c>
      <c r="AG27" s="288">
        <v>38</v>
      </c>
      <c r="AH27" s="288">
        <v>14</v>
      </c>
      <c r="AI27" s="288">
        <v>6</v>
      </c>
      <c r="AJ27" s="288">
        <v>8</v>
      </c>
      <c r="AK27" s="288">
        <v>31</v>
      </c>
      <c r="AL27" s="288">
        <v>17</v>
      </c>
      <c r="AM27" s="288">
        <v>14</v>
      </c>
    </row>
    <row r="28" spans="1:39" ht="18" customHeight="1">
      <c r="A28" s="347" t="s">
        <v>168</v>
      </c>
      <c r="B28" s="348"/>
      <c r="C28" s="479">
        <v>253</v>
      </c>
      <c r="D28" s="480">
        <v>143</v>
      </c>
      <c r="E28" s="480">
        <v>110</v>
      </c>
      <c r="F28" s="489">
        <v>10</v>
      </c>
      <c r="G28" s="485">
        <v>2</v>
      </c>
      <c r="H28" s="489">
        <v>9</v>
      </c>
      <c r="I28" s="485">
        <v>3</v>
      </c>
      <c r="J28" s="489">
        <v>111</v>
      </c>
      <c r="K28" s="489">
        <v>84</v>
      </c>
      <c r="L28" s="489">
        <v>10</v>
      </c>
      <c r="M28" s="93" t="s">
        <v>79</v>
      </c>
      <c r="N28" s="93" t="s">
        <v>79</v>
      </c>
      <c r="O28" s="485">
        <v>13</v>
      </c>
      <c r="P28" s="488">
        <v>11</v>
      </c>
      <c r="Q28" s="485">
        <v>4</v>
      </c>
      <c r="R28" s="485">
        <v>12</v>
      </c>
      <c r="S28" s="482">
        <v>55</v>
      </c>
      <c r="T28" s="485">
        <v>7</v>
      </c>
      <c r="U28" s="489">
        <v>48</v>
      </c>
      <c r="W28" s="477"/>
      <c r="X28" s="347" t="s">
        <v>169</v>
      </c>
      <c r="Y28" s="387"/>
      <c r="Z28" s="288">
        <v>1</v>
      </c>
      <c r="AA28" s="490">
        <v>0</v>
      </c>
      <c r="AB28" s="288">
        <v>51</v>
      </c>
      <c r="AC28" s="288">
        <v>33</v>
      </c>
      <c r="AD28" s="288">
        <v>18</v>
      </c>
      <c r="AE28" s="288">
        <v>43</v>
      </c>
      <c r="AF28" s="288">
        <v>30</v>
      </c>
      <c r="AG28" s="288">
        <v>13</v>
      </c>
      <c r="AH28" s="288">
        <v>8</v>
      </c>
      <c r="AI28" s="288">
        <v>3</v>
      </c>
      <c r="AJ28" s="288">
        <v>5</v>
      </c>
      <c r="AK28" s="288">
        <v>7</v>
      </c>
      <c r="AL28" s="288">
        <v>1</v>
      </c>
      <c r="AM28" s="288">
        <v>6</v>
      </c>
    </row>
    <row r="29" spans="1:39" ht="18" customHeight="1">
      <c r="A29" s="347" t="s">
        <v>169</v>
      </c>
      <c r="B29" s="348"/>
      <c r="C29" s="479">
        <v>93</v>
      </c>
      <c r="D29" s="480">
        <v>52</v>
      </c>
      <c r="E29" s="480">
        <v>41</v>
      </c>
      <c r="F29" s="489">
        <v>3</v>
      </c>
      <c r="G29" s="476" t="s">
        <v>255</v>
      </c>
      <c r="H29" s="489">
        <v>3</v>
      </c>
      <c r="I29" s="476" t="s">
        <v>255</v>
      </c>
      <c r="J29" s="489">
        <v>39</v>
      </c>
      <c r="K29" s="489">
        <v>35</v>
      </c>
      <c r="L29" s="489">
        <v>3</v>
      </c>
      <c r="M29" s="93" t="s">
        <v>255</v>
      </c>
      <c r="N29" s="93" t="s">
        <v>255</v>
      </c>
      <c r="O29" s="485">
        <v>7</v>
      </c>
      <c r="P29" s="488">
        <v>3</v>
      </c>
      <c r="Q29" s="476" t="s">
        <v>255</v>
      </c>
      <c r="R29" s="485">
        <v>3</v>
      </c>
      <c r="S29" s="482">
        <v>24</v>
      </c>
      <c r="T29" s="485">
        <v>2</v>
      </c>
      <c r="U29" s="489">
        <v>22</v>
      </c>
      <c r="W29" s="491"/>
      <c r="X29" s="491"/>
      <c r="Y29" s="492"/>
      <c r="Z29" s="407">
        <v>0</v>
      </c>
      <c r="AA29" s="407">
        <v>0</v>
      </c>
      <c r="AB29" s="407">
        <v>0</v>
      </c>
      <c r="AC29" s="407">
        <v>0</v>
      </c>
      <c r="AD29" s="407">
        <v>0</v>
      </c>
      <c r="AE29" s="407">
        <v>0</v>
      </c>
      <c r="AF29" s="407">
        <v>0</v>
      </c>
      <c r="AG29" s="407">
        <v>0</v>
      </c>
      <c r="AH29" s="407">
        <v>0</v>
      </c>
      <c r="AI29" s="407">
        <v>0</v>
      </c>
      <c r="AJ29" s="407">
        <v>0</v>
      </c>
      <c r="AK29" s="407">
        <v>0</v>
      </c>
      <c r="AL29" s="407">
        <v>0</v>
      </c>
      <c r="AM29" s="407">
        <v>0</v>
      </c>
    </row>
    <row r="30" spans="1:39" ht="18" customHeight="1">
      <c r="A30" s="366"/>
      <c r="B30" s="367"/>
      <c r="C30" s="483"/>
      <c r="D30" s="484"/>
      <c r="E30" s="484"/>
      <c r="F30" s="489"/>
      <c r="G30" s="485"/>
      <c r="H30" s="489"/>
      <c r="I30" s="485"/>
      <c r="J30" s="489"/>
      <c r="K30" s="489"/>
      <c r="L30" s="489"/>
      <c r="M30" s="355" t="s">
        <v>217</v>
      </c>
      <c r="N30" s="489"/>
      <c r="O30" s="485"/>
      <c r="P30" s="488"/>
      <c r="Q30" s="485"/>
      <c r="R30" s="485"/>
      <c r="S30" s="486"/>
      <c r="T30" s="485"/>
      <c r="U30" s="489"/>
      <c r="W30" s="280"/>
      <c r="X30" s="347" t="s">
        <v>144</v>
      </c>
      <c r="Y30" s="387"/>
      <c r="Z30" s="490">
        <v>0</v>
      </c>
      <c r="AA30" s="490">
        <v>0</v>
      </c>
      <c r="AB30" s="490">
        <v>0</v>
      </c>
      <c r="AC30" s="490">
        <v>0</v>
      </c>
      <c r="AD30" s="490">
        <v>0</v>
      </c>
      <c r="AE30" s="490">
        <v>0</v>
      </c>
      <c r="AF30" s="490">
        <v>0</v>
      </c>
      <c r="AG30" s="490">
        <v>0</v>
      </c>
      <c r="AH30" s="490">
        <v>0</v>
      </c>
      <c r="AI30" s="490">
        <v>0</v>
      </c>
      <c r="AJ30" s="490">
        <v>0</v>
      </c>
      <c r="AK30" s="490">
        <v>0</v>
      </c>
      <c r="AL30" s="490">
        <v>0</v>
      </c>
      <c r="AM30" s="490">
        <v>0</v>
      </c>
    </row>
    <row r="31" spans="1:39" ht="18" customHeight="1">
      <c r="A31" s="347" t="s">
        <v>144</v>
      </c>
      <c r="B31" s="348"/>
      <c r="C31" s="479">
        <v>19</v>
      </c>
      <c r="D31" s="484">
        <v>10</v>
      </c>
      <c r="E31" s="484">
        <v>9</v>
      </c>
      <c r="F31" s="482">
        <v>1</v>
      </c>
      <c r="G31" s="355" t="s">
        <v>255</v>
      </c>
      <c r="H31" s="482">
        <v>1</v>
      </c>
      <c r="I31" s="355" t="s">
        <v>255</v>
      </c>
      <c r="J31" s="482">
        <v>6</v>
      </c>
      <c r="K31" s="482">
        <v>6</v>
      </c>
      <c r="L31" s="482">
        <v>1</v>
      </c>
      <c r="M31" s="355" t="s">
        <v>255</v>
      </c>
      <c r="N31" s="355" t="s">
        <v>255</v>
      </c>
      <c r="O31" s="482">
        <v>2</v>
      </c>
      <c r="P31" s="482">
        <v>2</v>
      </c>
      <c r="Q31" s="355" t="s">
        <v>255</v>
      </c>
      <c r="R31" s="355" t="s">
        <v>255</v>
      </c>
      <c r="S31" s="482">
        <v>2</v>
      </c>
      <c r="T31" s="355" t="s">
        <v>255</v>
      </c>
      <c r="U31" s="482">
        <v>2</v>
      </c>
      <c r="W31" s="383"/>
      <c r="X31" s="383"/>
      <c r="Y31" s="370" t="s">
        <v>145</v>
      </c>
      <c r="Z31" s="490">
        <v>0</v>
      </c>
      <c r="AA31" s="490">
        <v>0</v>
      </c>
      <c r="AB31" s="490">
        <v>0</v>
      </c>
      <c r="AC31" s="490">
        <v>0</v>
      </c>
      <c r="AD31" s="490">
        <v>0</v>
      </c>
      <c r="AE31" s="490">
        <v>0</v>
      </c>
      <c r="AF31" s="490">
        <v>0</v>
      </c>
      <c r="AG31" s="490">
        <v>0</v>
      </c>
      <c r="AH31" s="490">
        <v>0</v>
      </c>
      <c r="AI31" s="490">
        <v>0</v>
      </c>
      <c r="AJ31" s="490">
        <v>0</v>
      </c>
      <c r="AK31" s="490">
        <v>0</v>
      </c>
      <c r="AL31" s="490">
        <v>0</v>
      </c>
      <c r="AM31" s="490">
        <v>0</v>
      </c>
    </row>
    <row r="32" spans="1:25" ht="18" customHeight="1">
      <c r="A32" s="383"/>
      <c r="B32" s="370" t="s">
        <v>145</v>
      </c>
      <c r="C32" s="493">
        <v>19</v>
      </c>
      <c r="D32" s="494">
        <v>10</v>
      </c>
      <c r="E32" s="494">
        <v>9</v>
      </c>
      <c r="F32" s="495">
        <v>1</v>
      </c>
      <c r="G32" s="343" t="s">
        <v>255</v>
      </c>
      <c r="H32" s="495">
        <v>1</v>
      </c>
      <c r="I32" s="343" t="s">
        <v>255</v>
      </c>
      <c r="J32" s="495">
        <v>6</v>
      </c>
      <c r="K32" s="495">
        <v>6</v>
      </c>
      <c r="L32" s="495">
        <v>1</v>
      </c>
      <c r="M32" s="343" t="s">
        <v>255</v>
      </c>
      <c r="N32" s="343" t="s">
        <v>255</v>
      </c>
      <c r="O32" s="494">
        <v>2</v>
      </c>
      <c r="P32" s="495">
        <v>2</v>
      </c>
      <c r="Q32" s="343" t="s">
        <v>255</v>
      </c>
      <c r="R32" s="343" t="s">
        <v>255</v>
      </c>
      <c r="S32" s="496">
        <v>2</v>
      </c>
      <c r="T32" s="343" t="s">
        <v>255</v>
      </c>
      <c r="U32" s="495">
        <v>2</v>
      </c>
      <c r="W32" s="280"/>
      <c r="X32" s="497"/>
      <c r="Y32" s="498"/>
    </row>
    <row r="33" spans="1:39" ht="18" customHeight="1">
      <c r="A33" s="383"/>
      <c r="B33" s="370"/>
      <c r="C33" s="493"/>
      <c r="D33" s="494"/>
      <c r="E33" s="494"/>
      <c r="F33" s="495"/>
      <c r="G33" s="499"/>
      <c r="H33" s="495"/>
      <c r="I33" s="499"/>
      <c r="J33" s="495"/>
      <c r="K33" s="495"/>
      <c r="L33" s="495"/>
      <c r="M33" s="495"/>
      <c r="N33" s="495"/>
      <c r="O33" s="494"/>
      <c r="P33" s="495"/>
      <c r="Q33" s="499"/>
      <c r="R33" s="494"/>
      <c r="S33" s="496"/>
      <c r="T33" s="499"/>
      <c r="U33" s="495"/>
      <c r="W33" s="383"/>
      <c r="X33" s="347" t="s">
        <v>146</v>
      </c>
      <c r="Y33" s="348"/>
      <c r="Z33" s="288">
        <v>1</v>
      </c>
      <c r="AA33" s="288">
        <v>0</v>
      </c>
      <c r="AB33" s="288">
        <v>60</v>
      </c>
      <c r="AC33" s="288">
        <v>39</v>
      </c>
      <c r="AD33" s="288">
        <v>21</v>
      </c>
      <c r="AE33" s="288">
        <v>57</v>
      </c>
      <c r="AF33" s="288">
        <v>37</v>
      </c>
      <c r="AG33" s="288">
        <v>20</v>
      </c>
      <c r="AH33" s="288">
        <v>3</v>
      </c>
      <c r="AI33" s="288">
        <v>2</v>
      </c>
      <c r="AJ33" s="288">
        <v>1</v>
      </c>
      <c r="AK33" s="288">
        <v>10</v>
      </c>
      <c r="AL33" s="288">
        <v>3</v>
      </c>
      <c r="AM33" s="288">
        <v>7</v>
      </c>
    </row>
    <row r="34" spans="1:39" ht="18" customHeight="1">
      <c r="A34" s="347" t="s">
        <v>146</v>
      </c>
      <c r="B34" s="348"/>
      <c r="C34" s="487">
        <v>73</v>
      </c>
      <c r="D34" s="480">
        <v>38</v>
      </c>
      <c r="E34" s="480">
        <v>35</v>
      </c>
      <c r="F34" s="489">
        <v>2</v>
      </c>
      <c r="G34" s="93" t="s">
        <v>255</v>
      </c>
      <c r="H34" s="489">
        <v>2</v>
      </c>
      <c r="I34" s="93" t="s">
        <v>255</v>
      </c>
      <c r="J34" s="489">
        <v>29</v>
      </c>
      <c r="K34" s="489">
        <v>28</v>
      </c>
      <c r="L34" s="489">
        <v>2</v>
      </c>
      <c r="M34" s="93" t="s">
        <v>255</v>
      </c>
      <c r="N34" s="93" t="s">
        <v>255</v>
      </c>
      <c r="O34" s="489">
        <v>5</v>
      </c>
      <c r="P34" s="489">
        <v>5</v>
      </c>
      <c r="Q34" s="482">
        <v>1</v>
      </c>
      <c r="R34" s="489">
        <v>1</v>
      </c>
      <c r="S34" s="489">
        <v>8</v>
      </c>
      <c r="T34" s="489">
        <v>1</v>
      </c>
      <c r="U34" s="489">
        <v>7</v>
      </c>
      <c r="W34" s="383"/>
      <c r="X34" s="383"/>
      <c r="Y34" s="370" t="s">
        <v>147</v>
      </c>
      <c r="Z34" s="418">
        <v>1</v>
      </c>
      <c r="AA34" s="418">
        <v>0</v>
      </c>
      <c r="AB34" s="418">
        <v>60</v>
      </c>
      <c r="AC34" s="418">
        <v>39</v>
      </c>
      <c r="AD34" s="418">
        <v>21</v>
      </c>
      <c r="AE34" s="418">
        <v>57</v>
      </c>
      <c r="AF34" s="418">
        <v>37</v>
      </c>
      <c r="AG34" s="418">
        <v>20</v>
      </c>
      <c r="AH34" s="418">
        <v>3</v>
      </c>
      <c r="AI34" s="418">
        <v>2</v>
      </c>
      <c r="AJ34" s="418">
        <v>1</v>
      </c>
      <c r="AK34" s="418">
        <v>10</v>
      </c>
      <c r="AL34" s="418">
        <v>3</v>
      </c>
      <c r="AM34" s="418">
        <v>7</v>
      </c>
    </row>
    <row r="35" spans="1:39" ht="18" customHeight="1">
      <c r="A35" s="383"/>
      <c r="B35" s="370" t="s">
        <v>147</v>
      </c>
      <c r="C35" s="493">
        <v>73</v>
      </c>
      <c r="D35" s="494">
        <v>38</v>
      </c>
      <c r="E35" s="494">
        <v>35</v>
      </c>
      <c r="F35" s="496">
        <v>2</v>
      </c>
      <c r="G35" s="343" t="s">
        <v>255</v>
      </c>
      <c r="H35" s="496">
        <v>2</v>
      </c>
      <c r="I35" s="343" t="s">
        <v>255</v>
      </c>
      <c r="J35" s="496">
        <v>29</v>
      </c>
      <c r="K35" s="496">
        <v>28</v>
      </c>
      <c r="L35" s="496">
        <v>2</v>
      </c>
      <c r="M35" s="343" t="s">
        <v>255</v>
      </c>
      <c r="N35" s="343" t="s">
        <v>255</v>
      </c>
      <c r="O35" s="496">
        <v>5</v>
      </c>
      <c r="P35" s="496">
        <v>5</v>
      </c>
      <c r="Q35" s="500">
        <v>1</v>
      </c>
      <c r="R35" s="500">
        <v>1</v>
      </c>
      <c r="S35" s="496">
        <v>8</v>
      </c>
      <c r="T35" s="496">
        <v>1</v>
      </c>
      <c r="U35" s="496">
        <v>7</v>
      </c>
      <c r="W35" s="280"/>
      <c r="X35" s="497"/>
      <c r="Y35" s="49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</row>
    <row r="36" spans="1:39" ht="18" customHeight="1">
      <c r="A36" s="383"/>
      <c r="B36" s="370"/>
      <c r="C36" s="483"/>
      <c r="D36" s="484"/>
      <c r="E36" s="484"/>
      <c r="F36" s="482"/>
      <c r="G36" s="485"/>
      <c r="H36" s="482"/>
      <c r="I36" s="485"/>
      <c r="J36" s="482"/>
      <c r="K36" s="482"/>
      <c r="L36" s="482"/>
      <c r="M36" s="482"/>
      <c r="N36" s="482"/>
      <c r="O36" s="482"/>
      <c r="P36" s="482"/>
      <c r="Q36" s="482"/>
      <c r="R36" s="485"/>
      <c r="S36" s="486"/>
      <c r="T36" s="482"/>
      <c r="U36" s="482"/>
      <c r="W36" s="383"/>
      <c r="X36" s="347" t="s">
        <v>148</v>
      </c>
      <c r="Y36" s="348"/>
      <c r="Z36" s="288">
        <v>2</v>
      </c>
      <c r="AA36" s="288">
        <v>0</v>
      </c>
      <c r="AB36" s="288">
        <v>88</v>
      </c>
      <c r="AC36" s="288">
        <v>61</v>
      </c>
      <c r="AD36" s="288">
        <v>27</v>
      </c>
      <c r="AE36" s="288">
        <v>79</v>
      </c>
      <c r="AF36" s="288">
        <v>55</v>
      </c>
      <c r="AG36" s="288">
        <v>24</v>
      </c>
      <c r="AH36" s="288">
        <v>9</v>
      </c>
      <c r="AI36" s="288">
        <v>6</v>
      </c>
      <c r="AJ36" s="288">
        <v>3</v>
      </c>
      <c r="AK36" s="288">
        <v>18</v>
      </c>
      <c r="AL36" s="288">
        <v>9</v>
      </c>
      <c r="AM36" s="288">
        <v>9</v>
      </c>
    </row>
    <row r="37" spans="1:39" ht="18" customHeight="1">
      <c r="A37" s="347" t="s">
        <v>148</v>
      </c>
      <c r="B37" s="348"/>
      <c r="C37" s="479">
        <v>135</v>
      </c>
      <c r="D37" s="480">
        <v>70</v>
      </c>
      <c r="E37" s="480">
        <v>65</v>
      </c>
      <c r="F37" s="488">
        <v>3</v>
      </c>
      <c r="G37" s="93" t="s">
        <v>255</v>
      </c>
      <c r="H37" s="488">
        <v>5</v>
      </c>
      <c r="I37" s="93" t="s">
        <v>255</v>
      </c>
      <c r="J37" s="488">
        <v>54</v>
      </c>
      <c r="K37" s="488">
        <v>50</v>
      </c>
      <c r="L37" s="488">
        <v>5</v>
      </c>
      <c r="M37" s="93" t="s">
        <v>255</v>
      </c>
      <c r="N37" s="93" t="s">
        <v>255</v>
      </c>
      <c r="O37" s="488">
        <v>8</v>
      </c>
      <c r="P37" s="485">
        <v>10</v>
      </c>
      <c r="Q37" s="93" t="s">
        <v>255</v>
      </c>
      <c r="R37" s="485">
        <v>2</v>
      </c>
      <c r="S37" s="482">
        <v>31</v>
      </c>
      <c r="T37" s="488">
        <v>3</v>
      </c>
      <c r="U37" s="488">
        <v>28</v>
      </c>
      <c r="W37" s="383"/>
      <c r="X37" s="383"/>
      <c r="Y37" s="370" t="s">
        <v>149</v>
      </c>
      <c r="Z37" s="418">
        <v>1</v>
      </c>
      <c r="AA37" s="418">
        <v>0</v>
      </c>
      <c r="AB37" s="418">
        <v>57</v>
      </c>
      <c r="AC37" s="418">
        <v>41</v>
      </c>
      <c r="AD37" s="418">
        <v>16</v>
      </c>
      <c r="AE37" s="418">
        <v>52</v>
      </c>
      <c r="AF37" s="418">
        <v>38</v>
      </c>
      <c r="AG37" s="418">
        <v>14</v>
      </c>
      <c r="AH37" s="418">
        <v>5</v>
      </c>
      <c r="AI37" s="418">
        <v>3</v>
      </c>
      <c r="AJ37" s="418">
        <v>2</v>
      </c>
      <c r="AK37" s="418">
        <v>11</v>
      </c>
      <c r="AL37" s="418">
        <v>5</v>
      </c>
      <c r="AM37" s="418">
        <v>6</v>
      </c>
    </row>
    <row r="38" spans="1:39" ht="18" customHeight="1">
      <c r="A38" s="383"/>
      <c r="B38" s="370" t="s">
        <v>149</v>
      </c>
      <c r="C38" s="493">
        <v>79</v>
      </c>
      <c r="D38" s="494">
        <v>39</v>
      </c>
      <c r="E38" s="494">
        <v>40</v>
      </c>
      <c r="F38" s="495">
        <v>2</v>
      </c>
      <c r="G38" s="343" t="s">
        <v>255</v>
      </c>
      <c r="H38" s="495">
        <v>2</v>
      </c>
      <c r="I38" s="343" t="s">
        <v>255</v>
      </c>
      <c r="J38" s="495">
        <v>31</v>
      </c>
      <c r="K38" s="495">
        <v>31</v>
      </c>
      <c r="L38" s="495">
        <v>3</v>
      </c>
      <c r="M38" s="343" t="s">
        <v>255</v>
      </c>
      <c r="N38" s="343" t="s">
        <v>255</v>
      </c>
      <c r="O38" s="494">
        <v>4</v>
      </c>
      <c r="P38" s="500">
        <v>6</v>
      </c>
      <c r="Q38" s="343" t="s">
        <v>255</v>
      </c>
      <c r="R38" s="500">
        <v>2</v>
      </c>
      <c r="S38" s="496">
        <v>22</v>
      </c>
      <c r="T38" s="500">
        <v>2</v>
      </c>
      <c r="U38" s="495">
        <v>20</v>
      </c>
      <c r="W38" s="280"/>
      <c r="X38" s="383"/>
      <c r="Y38" s="370" t="s">
        <v>150</v>
      </c>
      <c r="Z38" s="418">
        <v>1</v>
      </c>
      <c r="AA38" s="418">
        <v>0</v>
      </c>
      <c r="AB38" s="418">
        <v>31</v>
      </c>
      <c r="AC38" s="418">
        <v>20</v>
      </c>
      <c r="AD38" s="418">
        <v>11</v>
      </c>
      <c r="AE38" s="418">
        <v>27</v>
      </c>
      <c r="AF38" s="418">
        <v>17</v>
      </c>
      <c r="AG38" s="418">
        <v>10</v>
      </c>
      <c r="AH38" s="418">
        <v>4</v>
      </c>
      <c r="AI38" s="418">
        <v>3</v>
      </c>
      <c r="AJ38" s="418">
        <v>1</v>
      </c>
      <c r="AK38" s="418">
        <v>7</v>
      </c>
      <c r="AL38" s="418">
        <v>4</v>
      </c>
      <c r="AM38" s="418">
        <v>3</v>
      </c>
    </row>
    <row r="39" spans="1:39" ht="18" customHeight="1">
      <c r="A39" s="383"/>
      <c r="B39" s="370" t="s">
        <v>150</v>
      </c>
      <c r="C39" s="493">
        <v>56</v>
      </c>
      <c r="D39" s="494">
        <v>31</v>
      </c>
      <c r="E39" s="494">
        <v>25</v>
      </c>
      <c r="F39" s="495">
        <v>1</v>
      </c>
      <c r="G39" s="343" t="s">
        <v>255</v>
      </c>
      <c r="H39" s="495">
        <v>3</v>
      </c>
      <c r="I39" s="343" t="s">
        <v>255</v>
      </c>
      <c r="J39" s="495">
        <v>23</v>
      </c>
      <c r="K39" s="495">
        <v>19</v>
      </c>
      <c r="L39" s="495">
        <v>2</v>
      </c>
      <c r="M39" s="343" t="s">
        <v>255</v>
      </c>
      <c r="N39" s="343" t="s">
        <v>255</v>
      </c>
      <c r="O39" s="495">
        <v>4</v>
      </c>
      <c r="P39" s="500">
        <v>4</v>
      </c>
      <c r="Q39" s="343" t="s">
        <v>255</v>
      </c>
      <c r="R39" s="343" t="s">
        <v>255</v>
      </c>
      <c r="S39" s="496">
        <v>9</v>
      </c>
      <c r="T39" s="500">
        <v>1</v>
      </c>
      <c r="U39" s="495">
        <v>8</v>
      </c>
      <c r="W39" s="383"/>
      <c r="X39" s="347"/>
      <c r="Y39" s="387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</row>
    <row r="40" spans="1:39" ht="18" customHeight="1">
      <c r="A40" s="347"/>
      <c r="B40" s="348"/>
      <c r="C40" s="493"/>
      <c r="D40" s="494"/>
      <c r="E40" s="494"/>
      <c r="F40" s="495"/>
      <c r="G40" s="499"/>
      <c r="H40" s="495"/>
      <c r="I40" s="499"/>
      <c r="J40" s="495"/>
      <c r="K40" s="495"/>
      <c r="L40" s="495"/>
      <c r="M40" s="495"/>
      <c r="N40" s="495"/>
      <c r="O40" s="495"/>
      <c r="P40" s="499"/>
      <c r="Q40" s="494"/>
      <c r="R40" s="499"/>
      <c r="S40" s="496"/>
      <c r="T40" s="499"/>
      <c r="U40" s="495"/>
      <c r="W40" s="383"/>
      <c r="X40" s="347" t="s">
        <v>151</v>
      </c>
      <c r="Y40" s="348"/>
      <c r="Z40" s="288">
        <v>3</v>
      </c>
      <c r="AA40" s="288">
        <v>0</v>
      </c>
      <c r="AB40" s="288">
        <v>75</v>
      </c>
      <c r="AC40" s="288">
        <v>51</v>
      </c>
      <c r="AD40" s="288">
        <v>24</v>
      </c>
      <c r="AE40" s="288">
        <v>63</v>
      </c>
      <c r="AF40" s="288">
        <v>47</v>
      </c>
      <c r="AG40" s="288">
        <v>16</v>
      </c>
      <c r="AH40" s="288">
        <v>12</v>
      </c>
      <c r="AI40" s="288">
        <v>4</v>
      </c>
      <c r="AJ40" s="288">
        <v>8</v>
      </c>
      <c r="AK40" s="288">
        <v>23</v>
      </c>
      <c r="AL40" s="288">
        <v>7</v>
      </c>
      <c r="AM40" s="288">
        <v>16</v>
      </c>
    </row>
    <row r="41" spans="1:39" ht="18" customHeight="1">
      <c r="A41" s="347" t="s">
        <v>151</v>
      </c>
      <c r="B41" s="348"/>
      <c r="C41" s="479">
        <v>86</v>
      </c>
      <c r="D41" s="480">
        <v>49</v>
      </c>
      <c r="E41" s="480">
        <v>37</v>
      </c>
      <c r="F41" s="488">
        <v>4</v>
      </c>
      <c r="G41" s="93" t="s">
        <v>255</v>
      </c>
      <c r="H41" s="488">
        <v>4</v>
      </c>
      <c r="I41" s="93" t="s">
        <v>255</v>
      </c>
      <c r="J41" s="488">
        <v>39</v>
      </c>
      <c r="K41" s="488">
        <v>29</v>
      </c>
      <c r="L41" s="488">
        <v>4</v>
      </c>
      <c r="M41" s="93" t="s">
        <v>255</v>
      </c>
      <c r="N41" s="93" t="s">
        <v>255</v>
      </c>
      <c r="O41" s="480">
        <v>2</v>
      </c>
      <c r="P41" s="485">
        <v>4</v>
      </c>
      <c r="Q41" s="485">
        <v>7</v>
      </c>
      <c r="R41" s="501">
        <v>1</v>
      </c>
      <c r="S41" s="482">
        <v>15</v>
      </c>
      <c r="T41" s="485">
        <v>3</v>
      </c>
      <c r="U41" s="488">
        <v>12</v>
      </c>
      <c r="W41" s="383"/>
      <c r="X41" s="309"/>
      <c r="Y41" s="370" t="s">
        <v>152</v>
      </c>
      <c r="Z41" s="418">
        <v>2</v>
      </c>
      <c r="AA41" s="418">
        <v>0</v>
      </c>
      <c r="AB41" s="453">
        <v>51</v>
      </c>
      <c r="AC41" s="418">
        <v>38</v>
      </c>
      <c r="AD41" s="418">
        <v>13</v>
      </c>
      <c r="AE41" s="453">
        <v>43</v>
      </c>
      <c r="AF41" s="418">
        <v>35</v>
      </c>
      <c r="AG41" s="418">
        <v>8</v>
      </c>
      <c r="AH41" s="453">
        <v>8</v>
      </c>
      <c r="AI41" s="418">
        <v>3</v>
      </c>
      <c r="AJ41" s="418">
        <v>5</v>
      </c>
      <c r="AK41" s="453">
        <v>16</v>
      </c>
      <c r="AL41" s="418">
        <v>5</v>
      </c>
      <c r="AM41" s="418">
        <v>11</v>
      </c>
    </row>
    <row r="42" spans="1:39" ht="18" customHeight="1">
      <c r="A42" s="385"/>
      <c r="B42" s="370" t="s">
        <v>152</v>
      </c>
      <c r="C42" s="493">
        <v>46</v>
      </c>
      <c r="D42" s="494">
        <v>25</v>
      </c>
      <c r="E42" s="494">
        <v>21</v>
      </c>
      <c r="F42" s="496">
        <v>2</v>
      </c>
      <c r="G42" s="343" t="s">
        <v>255</v>
      </c>
      <c r="H42" s="496">
        <v>2</v>
      </c>
      <c r="I42" s="343" t="s">
        <v>255</v>
      </c>
      <c r="J42" s="496">
        <v>20</v>
      </c>
      <c r="K42" s="496">
        <v>16</v>
      </c>
      <c r="L42" s="496">
        <v>2</v>
      </c>
      <c r="M42" s="343" t="s">
        <v>255</v>
      </c>
      <c r="N42" s="343" t="s">
        <v>255</v>
      </c>
      <c r="O42" s="496">
        <v>1</v>
      </c>
      <c r="P42" s="496">
        <v>3</v>
      </c>
      <c r="Q42" s="496">
        <v>7</v>
      </c>
      <c r="R42" s="496">
        <v>1</v>
      </c>
      <c r="S42" s="496">
        <v>10</v>
      </c>
      <c r="T42" s="496">
        <v>3</v>
      </c>
      <c r="U42" s="496">
        <v>7</v>
      </c>
      <c r="W42" s="280"/>
      <c r="X42" s="309"/>
      <c r="Y42" s="502" t="s">
        <v>170</v>
      </c>
      <c r="Z42" s="418">
        <v>1</v>
      </c>
      <c r="AA42" s="418">
        <v>0</v>
      </c>
      <c r="AB42" s="418">
        <v>24</v>
      </c>
      <c r="AC42" s="418">
        <v>13</v>
      </c>
      <c r="AD42" s="418">
        <v>11</v>
      </c>
      <c r="AE42" s="418">
        <v>20</v>
      </c>
      <c r="AF42" s="418">
        <v>12</v>
      </c>
      <c r="AG42" s="418">
        <v>8</v>
      </c>
      <c r="AH42" s="418">
        <v>4</v>
      </c>
      <c r="AI42" s="418">
        <v>1</v>
      </c>
      <c r="AJ42" s="418">
        <v>3</v>
      </c>
      <c r="AK42" s="418">
        <v>7</v>
      </c>
      <c r="AL42" s="418">
        <v>2</v>
      </c>
      <c r="AM42" s="418">
        <v>5</v>
      </c>
    </row>
    <row r="43" spans="1:39" ht="18" customHeight="1">
      <c r="A43" s="385"/>
      <c r="B43" s="370" t="s">
        <v>170</v>
      </c>
      <c r="C43" s="493">
        <v>40</v>
      </c>
      <c r="D43" s="494">
        <v>24</v>
      </c>
      <c r="E43" s="494">
        <v>16</v>
      </c>
      <c r="F43" s="495">
        <v>2</v>
      </c>
      <c r="G43" s="343" t="s">
        <v>256</v>
      </c>
      <c r="H43" s="495">
        <v>2</v>
      </c>
      <c r="I43" s="343" t="s">
        <v>256</v>
      </c>
      <c r="J43" s="495">
        <v>19</v>
      </c>
      <c r="K43" s="495">
        <v>13</v>
      </c>
      <c r="L43" s="495">
        <v>2</v>
      </c>
      <c r="M43" s="343" t="s">
        <v>256</v>
      </c>
      <c r="N43" s="343" t="s">
        <v>256</v>
      </c>
      <c r="O43" s="500">
        <v>1</v>
      </c>
      <c r="P43" s="500">
        <v>1</v>
      </c>
      <c r="Q43" s="343" t="s">
        <v>256</v>
      </c>
      <c r="R43" s="343" t="s">
        <v>256</v>
      </c>
      <c r="S43" s="496">
        <v>5</v>
      </c>
      <c r="T43" s="343" t="s">
        <v>256</v>
      </c>
      <c r="U43" s="495">
        <v>5</v>
      </c>
      <c r="W43" s="309"/>
      <c r="X43" s="347"/>
      <c r="Y43" s="387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5"/>
    </row>
    <row r="44" spans="1:39" ht="18" customHeight="1">
      <c r="A44" s="385"/>
      <c r="B44" s="370"/>
      <c r="C44" s="493"/>
      <c r="D44" s="494"/>
      <c r="E44" s="494"/>
      <c r="F44" s="495"/>
      <c r="G44" s="499"/>
      <c r="H44" s="495"/>
      <c r="I44" s="499"/>
      <c r="J44" s="495"/>
      <c r="K44" s="495"/>
      <c r="L44" s="495"/>
      <c r="M44" s="495"/>
      <c r="N44" s="495"/>
      <c r="O44" s="499"/>
      <c r="P44" s="499"/>
      <c r="Q44" s="499"/>
      <c r="R44" s="501"/>
      <c r="S44" s="496"/>
      <c r="T44" s="499"/>
      <c r="U44" s="495"/>
      <c r="W44" s="309"/>
      <c r="X44" s="347" t="s">
        <v>193</v>
      </c>
      <c r="Y44" s="348"/>
      <c r="Z44" s="288">
        <v>1</v>
      </c>
      <c r="AA44" s="288">
        <v>0</v>
      </c>
      <c r="AB44" s="288">
        <v>37</v>
      </c>
      <c r="AC44" s="288">
        <v>24</v>
      </c>
      <c r="AD44" s="288">
        <v>13</v>
      </c>
      <c r="AE44" s="288">
        <v>34</v>
      </c>
      <c r="AF44" s="288">
        <v>23</v>
      </c>
      <c r="AG44" s="288">
        <v>11</v>
      </c>
      <c r="AH44" s="288">
        <v>3</v>
      </c>
      <c r="AI44" s="288">
        <v>1</v>
      </c>
      <c r="AJ44" s="288">
        <v>2</v>
      </c>
      <c r="AK44" s="288">
        <v>7</v>
      </c>
      <c r="AL44" s="288">
        <v>2</v>
      </c>
      <c r="AM44" s="288">
        <v>5</v>
      </c>
    </row>
    <row r="45" spans="1:39" ht="18" customHeight="1">
      <c r="A45" s="347" t="s">
        <v>193</v>
      </c>
      <c r="B45" s="348"/>
      <c r="C45" s="479">
        <v>49</v>
      </c>
      <c r="D45" s="480">
        <v>28</v>
      </c>
      <c r="E45" s="480">
        <v>21</v>
      </c>
      <c r="F45" s="488">
        <v>3</v>
      </c>
      <c r="G45" s="93" t="s">
        <v>256</v>
      </c>
      <c r="H45" s="488">
        <v>2</v>
      </c>
      <c r="I45" s="485">
        <v>1</v>
      </c>
      <c r="J45" s="488">
        <v>21</v>
      </c>
      <c r="K45" s="488">
        <v>16</v>
      </c>
      <c r="L45" s="488">
        <v>3</v>
      </c>
      <c r="M45" s="93" t="s">
        <v>256</v>
      </c>
      <c r="N45" s="93" t="s">
        <v>256</v>
      </c>
      <c r="O45" s="485">
        <v>2</v>
      </c>
      <c r="P45" s="485">
        <v>1</v>
      </c>
      <c r="Q45" s="93" t="s">
        <v>256</v>
      </c>
      <c r="R45" s="485">
        <v>2</v>
      </c>
      <c r="S45" s="482">
        <v>15</v>
      </c>
      <c r="T45" s="485">
        <v>2</v>
      </c>
      <c r="U45" s="488">
        <v>13</v>
      </c>
      <c r="W45" s="309"/>
      <c r="X45" s="383"/>
      <c r="Y45" s="370" t="s">
        <v>237</v>
      </c>
      <c r="Z45" s="418">
        <v>1</v>
      </c>
      <c r="AA45" s="418">
        <v>0</v>
      </c>
      <c r="AB45" s="418">
        <v>37</v>
      </c>
      <c r="AC45" s="418">
        <v>24</v>
      </c>
      <c r="AD45" s="418">
        <v>13</v>
      </c>
      <c r="AE45" s="418">
        <v>34</v>
      </c>
      <c r="AF45" s="418">
        <v>23</v>
      </c>
      <c r="AG45" s="418">
        <v>11</v>
      </c>
      <c r="AH45" s="418">
        <v>3</v>
      </c>
      <c r="AI45" s="418">
        <v>1</v>
      </c>
      <c r="AJ45" s="418">
        <v>2</v>
      </c>
      <c r="AK45" s="418">
        <v>7</v>
      </c>
      <c r="AL45" s="418">
        <v>2</v>
      </c>
      <c r="AM45" s="418">
        <v>5</v>
      </c>
    </row>
    <row r="46" spans="1:25" ht="18" customHeight="1">
      <c r="A46" s="383"/>
      <c r="B46" s="370" t="s">
        <v>237</v>
      </c>
      <c r="C46" s="493">
        <v>49</v>
      </c>
      <c r="D46" s="494">
        <v>28</v>
      </c>
      <c r="E46" s="494">
        <v>21</v>
      </c>
      <c r="F46" s="495">
        <v>3</v>
      </c>
      <c r="G46" s="343" t="s">
        <v>257</v>
      </c>
      <c r="H46" s="495">
        <v>2</v>
      </c>
      <c r="I46" s="500">
        <v>1</v>
      </c>
      <c r="J46" s="495">
        <v>21</v>
      </c>
      <c r="K46" s="495">
        <v>16</v>
      </c>
      <c r="L46" s="495">
        <v>3</v>
      </c>
      <c r="M46" s="343" t="s">
        <v>257</v>
      </c>
      <c r="N46" s="343" t="s">
        <v>257</v>
      </c>
      <c r="O46" s="494">
        <v>2</v>
      </c>
      <c r="P46" s="495">
        <v>1</v>
      </c>
      <c r="Q46" s="343" t="s">
        <v>257</v>
      </c>
      <c r="R46" s="494">
        <v>2</v>
      </c>
      <c r="S46" s="496">
        <v>15</v>
      </c>
      <c r="T46" s="495">
        <v>2</v>
      </c>
      <c r="U46" s="495">
        <v>13</v>
      </c>
      <c r="W46" s="309"/>
      <c r="X46" s="309"/>
      <c r="Y46" s="502"/>
    </row>
    <row r="47" spans="1:39" ht="18" customHeight="1">
      <c r="A47" s="385"/>
      <c r="B47" s="370"/>
      <c r="C47" s="493"/>
      <c r="D47" s="494"/>
      <c r="E47" s="494"/>
      <c r="F47" s="495"/>
      <c r="G47" s="499"/>
      <c r="H47" s="495"/>
      <c r="I47" s="499"/>
      <c r="J47" s="495"/>
      <c r="K47" s="495"/>
      <c r="L47" s="495"/>
      <c r="M47" s="495"/>
      <c r="N47" s="495"/>
      <c r="O47" s="494"/>
      <c r="P47" s="495"/>
      <c r="Q47" s="494"/>
      <c r="R47" s="494"/>
      <c r="S47" s="496"/>
      <c r="T47" s="495"/>
      <c r="U47" s="495"/>
      <c r="W47" s="280"/>
      <c r="X47" s="347" t="s">
        <v>173</v>
      </c>
      <c r="Y47" s="348"/>
      <c r="Z47" s="288">
        <v>4</v>
      </c>
      <c r="AA47" s="288">
        <v>0</v>
      </c>
      <c r="AB47" s="288">
        <v>106</v>
      </c>
      <c r="AC47" s="288">
        <v>76</v>
      </c>
      <c r="AD47" s="288">
        <v>30</v>
      </c>
      <c r="AE47" s="288">
        <v>81</v>
      </c>
      <c r="AF47" s="288">
        <v>59</v>
      </c>
      <c r="AG47" s="288">
        <v>22</v>
      </c>
      <c r="AH47" s="288">
        <v>25</v>
      </c>
      <c r="AI47" s="288">
        <v>17</v>
      </c>
      <c r="AJ47" s="288">
        <v>8</v>
      </c>
      <c r="AK47" s="288">
        <v>62</v>
      </c>
      <c r="AL47" s="288">
        <v>42</v>
      </c>
      <c r="AM47" s="288">
        <v>20</v>
      </c>
    </row>
    <row r="48" spans="1:39" ht="18" customHeight="1">
      <c r="A48" s="347" t="s">
        <v>173</v>
      </c>
      <c r="B48" s="348"/>
      <c r="C48" s="479">
        <v>78</v>
      </c>
      <c r="D48" s="480">
        <v>51</v>
      </c>
      <c r="E48" s="480">
        <v>27</v>
      </c>
      <c r="F48" s="488">
        <v>6</v>
      </c>
      <c r="G48" s="93" t="s">
        <v>258</v>
      </c>
      <c r="H48" s="480">
        <v>6</v>
      </c>
      <c r="I48" s="93" t="s">
        <v>258</v>
      </c>
      <c r="J48" s="488">
        <v>37</v>
      </c>
      <c r="K48" s="488">
        <v>19</v>
      </c>
      <c r="L48" s="485">
        <v>6</v>
      </c>
      <c r="M48" s="93" t="s">
        <v>258</v>
      </c>
      <c r="N48" s="93" t="s">
        <v>258</v>
      </c>
      <c r="O48" s="499">
        <v>2</v>
      </c>
      <c r="P48" s="480">
        <v>2</v>
      </c>
      <c r="Q48" s="485">
        <v>1</v>
      </c>
      <c r="R48" s="488">
        <v>4</v>
      </c>
      <c r="S48" s="482">
        <v>28</v>
      </c>
      <c r="T48" s="485">
        <v>7</v>
      </c>
      <c r="U48" s="488">
        <v>21</v>
      </c>
      <c r="V48" s="430"/>
      <c r="W48" s="383"/>
      <c r="X48" s="383"/>
      <c r="Y48" s="370" t="s">
        <v>153</v>
      </c>
      <c r="Z48" s="418">
        <v>1</v>
      </c>
      <c r="AA48" s="418">
        <v>0</v>
      </c>
      <c r="AB48" s="418">
        <v>27</v>
      </c>
      <c r="AC48" s="418">
        <v>17</v>
      </c>
      <c r="AD48" s="418">
        <v>10</v>
      </c>
      <c r="AE48" s="418">
        <v>23</v>
      </c>
      <c r="AF48" s="418">
        <v>15</v>
      </c>
      <c r="AG48" s="418">
        <v>8</v>
      </c>
      <c r="AH48" s="418">
        <v>4</v>
      </c>
      <c r="AI48" s="418">
        <v>2</v>
      </c>
      <c r="AJ48" s="418">
        <v>2</v>
      </c>
      <c r="AK48" s="418">
        <v>8</v>
      </c>
      <c r="AL48" s="418">
        <v>4</v>
      </c>
      <c r="AM48" s="418">
        <v>4</v>
      </c>
    </row>
    <row r="49" spans="1:39" ht="18" customHeight="1">
      <c r="A49" s="383"/>
      <c r="B49" s="370" t="s">
        <v>153</v>
      </c>
      <c r="C49" s="493">
        <v>19</v>
      </c>
      <c r="D49" s="494">
        <v>13</v>
      </c>
      <c r="E49" s="494">
        <v>6</v>
      </c>
      <c r="F49" s="495">
        <v>1</v>
      </c>
      <c r="G49" s="343" t="s">
        <v>258</v>
      </c>
      <c r="H49" s="494">
        <v>1</v>
      </c>
      <c r="I49" s="343" t="s">
        <v>258</v>
      </c>
      <c r="J49" s="495">
        <v>9</v>
      </c>
      <c r="K49" s="495">
        <v>5</v>
      </c>
      <c r="L49" s="500">
        <v>1</v>
      </c>
      <c r="M49" s="343" t="s">
        <v>258</v>
      </c>
      <c r="N49" s="343" t="s">
        <v>258</v>
      </c>
      <c r="O49" s="500">
        <v>2</v>
      </c>
      <c r="P49" s="343" t="s">
        <v>258</v>
      </c>
      <c r="Q49" s="343" t="s">
        <v>258</v>
      </c>
      <c r="R49" s="343" t="s">
        <v>258</v>
      </c>
      <c r="S49" s="496">
        <v>3</v>
      </c>
      <c r="T49" s="500">
        <v>1</v>
      </c>
      <c r="U49" s="495">
        <v>2</v>
      </c>
      <c r="V49" s="430"/>
      <c r="W49" s="383"/>
      <c r="X49" s="383"/>
      <c r="Y49" s="370" t="s">
        <v>238</v>
      </c>
      <c r="Z49" s="418">
        <v>3</v>
      </c>
      <c r="AA49" s="418">
        <v>0</v>
      </c>
      <c r="AB49" s="418">
        <v>79</v>
      </c>
      <c r="AC49" s="418">
        <v>59</v>
      </c>
      <c r="AD49" s="418">
        <v>20</v>
      </c>
      <c r="AE49" s="418">
        <v>58</v>
      </c>
      <c r="AF49" s="418">
        <v>44</v>
      </c>
      <c r="AG49" s="418">
        <v>14</v>
      </c>
      <c r="AH49" s="418">
        <v>21</v>
      </c>
      <c r="AI49" s="418">
        <v>15</v>
      </c>
      <c r="AJ49" s="418">
        <v>6</v>
      </c>
      <c r="AK49" s="418">
        <v>54</v>
      </c>
      <c r="AL49" s="418">
        <v>38</v>
      </c>
      <c r="AM49" s="418">
        <v>16</v>
      </c>
    </row>
    <row r="50" spans="1:25" ht="18" customHeight="1">
      <c r="A50" s="388"/>
      <c r="B50" s="389" t="s">
        <v>174</v>
      </c>
      <c r="C50" s="503">
        <v>59</v>
      </c>
      <c r="D50" s="504">
        <v>38</v>
      </c>
      <c r="E50" s="504">
        <v>21</v>
      </c>
      <c r="F50" s="505">
        <v>5</v>
      </c>
      <c r="G50" s="506" t="s">
        <v>79</v>
      </c>
      <c r="H50" s="507">
        <v>5</v>
      </c>
      <c r="I50" s="506" t="s">
        <v>79</v>
      </c>
      <c r="J50" s="507">
        <v>28</v>
      </c>
      <c r="K50" s="507">
        <v>14</v>
      </c>
      <c r="L50" s="505">
        <v>5</v>
      </c>
      <c r="M50" s="506" t="s">
        <v>79</v>
      </c>
      <c r="N50" s="506" t="s">
        <v>79</v>
      </c>
      <c r="O50" s="506" t="s">
        <v>79</v>
      </c>
      <c r="P50" s="504">
        <v>2</v>
      </c>
      <c r="Q50" s="505">
        <v>1</v>
      </c>
      <c r="R50" s="507">
        <v>4</v>
      </c>
      <c r="S50" s="504">
        <v>25</v>
      </c>
      <c r="T50" s="505">
        <v>6</v>
      </c>
      <c r="U50" s="507">
        <v>19</v>
      </c>
      <c r="V50" s="430"/>
      <c r="W50" s="280"/>
      <c r="X50" s="497"/>
      <c r="Y50" s="498"/>
    </row>
    <row r="51" spans="1:39" ht="18" customHeight="1">
      <c r="A51" s="281" t="s">
        <v>11</v>
      </c>
      <c r="B51" s="383"/>
      <c r="C51" s="419"/>
      <c r="D51" s="282"/>
      <c r="E51" s="282"/>
      <c r="F51" s="427"/>
      <c r="G51" s="290"/>
      <c r="H51" s="508"/>
      <c r="I51" s="290"/>
      <c r="J51" s="427"/>
      <c r="K51" s="427"/>
      <c r="L51" s="290"/>
      <c r="M51" s="290"/>
      <c r="N51" s="290"/>
      <c r="O51" s="290"/>
      <c r="P51" s="290"/>
      <c r="Q51" s="290"/>
      <c r="R51" s="427"/>
      <c r="S51" s="282"/>
      <c r="T51" s="290"/>
      <c r="U51" s="427"/>
      <c r="V51" s="430"/>
      <c r="W51" s="347" t="s">
        <v>239</v>
      </c>
      <c r="X51" s="347"/>
      <c r="Y51" s="348"/>
      <c r="Z51" s="143">
        <v>8</v>
      </c>
      <c r="AA51" s="509">
        <v>3</v>
      </c>
      <c r="AB51" s="143">
        <v>204</v>
      </c>
      <c r="AC51" s="143">
        <v>141</v>
      </c>
      <c r="AD51" s="143">
        <v>63</v>
      </c>
      <c r="AE51" s="143">
        <v>148</v>
      </c>
      <c r="AF51" s="143">
        <v>111</v>
      </c>
      <c r="AG51" s="143">
        <v>37</v>
      </c>
      <c r="AH51" s="143">
        <v>56</v>
      </c>
      <c r="AI51" s="143">
        <v>30</v>
      </c>
      <c r="AJ51" s="143">
        <v>26</v>
      </c>
      <c r="AK51" s="143">
        <v>45</v>
      </c>
      <c r="AL51" s="143">
        <v>19</v>
      </c>
      <c r="AM51" s="143">
        <v>26</v>
      </c>
    </row>
    <row r="52" spans="1:39" ht="18" customHeight="1">
      <c r="A52" s="383"/>
      <c r="B52" s="402"/>
      <c r="C52" s="282"/>
      <c r="D52" s="508"/>
      <c r="E52" s="508"/>
      <c r="F52" s="290"/>
      <c r="G52" s="290"/>
      <c r="H52" s="427"/>
      <c r="I52" s="290"/>
      <c r="J52" s="427"/>
      <c r="K52" s="427"/>
      <c r="L52" s="290"/>
      <c r="M52" s="290"/>
      <c r="N52" s="290"/>
      <c r="O52" s="290"/>
      <c r="P52" s="508"/>
      <c r="Q52" s="290"/>
      <c r="R52" s="427"/>
      <c r="S52" s="282"/>
      <c r="T52" s="290"/>
      <c r="U52" s="427"/>
      <c r="W52" s="510"/>
      <c r="X52" s="511" t="s">
        <v>240</v>
      </c>
      <c r="Y52" s="512"/>
      <c r="Z52" s="3">
        <v>3</v>
      </c>
      <c r="AA52" s="513">
        <v>2</v>
      </c>
      <c r="AB52" s="3">
        <v>108</v>
      </c>
      <c r="AC52" s="3">
        <v>78</v>
      </c>
      <c r="AD52" s="3">
        <v>30</v>
      </c>
      <c r="AE52" s="3">
        <v>75</v>
      </c>
      <c r="AF52" s="3">
        <v>58</v>
      </c>
      <c r="AG52" s="3">
        <v>17</v>
      </c>
      <c r="AH52" s="3">
        <v>33</v>
      </c>
      <c r="AI52" s="3">
        <v>20</v>
      </c>
      <c r="AJ52" s="3">
        <v>13</v>
      </c>
      <c r="AK52" s="3">
        <v>17</v>
      </c>
      <c r="AL52" s="3">
        <v>5</v>
      </c>
      <c r="AM52" s="3">
        <v>12</v>
      </c>
    </row>
    <row r="53" spans="1:39" ht="18" customHeight="1">
      <c r="A53" s="347"/>
      <c r="B53" s="347"/>
      <c r="C53" s="286"/>
      <c r="D53" s="514"/>
      <c r="E53" s="514"/>
      <c r="F53" s="421"/>
      <c r="G53" s="407"/>
      <c r="H53" s="514"/>
      <c r="I53" s="407"/>
      <c r="J53" s="421"/>
      <c r="K53" s="421"/>
      <c r="L53" s="407"/>
      <c r="M53" s="407"/>
      <c r="N53" s="407"/>
      <c r="O53" s="290"/>
      <c r="P53" s="514"/>
      <c r="Q53" s="407"/>
      <c r="R53" s="421"/>
      <c r="S53" s="286"/>
      <c r="T53" s="407"/>
      <c r="U53" s="421"/>
      <c r="W53" s="510"/>
      <c r="X53" s="511" t="s">
        <v>126</v>
      </c>
      <c r="Y53" s="512"/>
      <c r="Z53" s="418">
        <v>1</v>
      </c>
      <c r="AA53" s="515">
        <v>0</v>
      </c>
      <c r="AB53" s="418">
        <v>14</v>
      </c>
      <c r="AC53" s="418">
        <v>7</v>
      </c>
      <c r="AD53" s="418">
        <v>7</v>
      </c>
      <c r="AE53" s="418">
        <v>12</v>
      </c>
      <c r="AF53" s="418">
        <v>7</v>
      </c>
      <c r="AG53" s="418">
        <v>5</v>
      </c>
      <c r="AH53" s="418">
        <v>2</v>
      </c>
      <c r="AI53" s="490">
        <v>0</v>
      </c>
      <c r="AJ53" s="418">
        <v>2</v>
      </c>
      <c r="AK53" s="418">
        <v>7</v>
      </c>
      <c r="AL53" s="418">
        <v>5</v>
      </c>
      <c r="AM53" s="418">
        <v>2</v>
      </c>
    </row>
    <row r="54" spans="1:39" ht="18" customHeight="1">
      <c r="A54" s="383"/>
      <c r="B54" s="402"/>
      <c r="C54" s="282"/>
      <c r="D54" s="508"/>
      <c r="E54" s="508"/>
      <c r="F54" s="427"/>
      <c r="G54" s="290"/>
      <c r="H54" s="508"/>
      <c r="I54" s="290"/>
      <c r="J54" s="427"/>
      <c r="K54" s="427"/>
      <c r="L54" s="290"/>
      <c r="M54" s="290"/>
      <c r="N54" s="290"/>
      <c r="O54" s="290"/>
      <c r="P54" s="290"/>
      <c r="Q54" s="290"/>
      <c r="R54" s="427"/>
      <c r="S54" s="282"/>
      <c r="T54" s="290"/>
      <c r="U54" s="427"/>
      <c r="W54" s="510"/>
      <c r="X54" s="511" t="s">
        <v>127</v>
      </c>
      <c r="Y54" s="512"/>
      <c r="Z54" s="418">
        <v>1</v>
      </c>
      <c r="AA54" s="515">
        <v>0</v>
      </c>
      <c r="AB54" s="453">
        <v>27</v>
      </c>
      <c r="AC54" s="418">
        <v>17</v>
      </c>
      <c r="AD54" s="418">
        <v>10</v>
      </c>
      <c r="AE54" s="453">
        <v>20</v>
      </c>
      <c r="AF54" s="418">
        <v>15</v>
      </c>
      <c r="AG54" s="418">
        <v>5</v>
      </c>
      <c r="AH54" s="453">
        <v>7</v>
      </c>
      <c r="AI54" s="418">
        <v>2</v>
      </c>
      <c r="AJ54" s="418">
        <v>5</v>
      </c>
      <c r="AK54" s="453">
        <v>9</v>
      </c>
      <c r="AL54" s="418">
        <v>4</v>
      </c>
      <c r="AM54" s="418">
        <v>5</v>
      </c>
    </row>
    <row r="55" spans="1:39" ht="18" customHeight="1">
      <c r="A55" s="383"/>
      <c r="B55" s="402"/>
      <c r="C55" s="282"/>
      <c r="D55" s="508"/>
      <c r="E55" s="508"/>
      <c r="F55" s="290"/>
      <c r="G55" s="290"/>
      <c r="H55" s="427"/>
      <c r="I55" s="290"/>
      <c r="J55" s="427"/>
      <c r="K55" s="427"/>
      <c r="L55" s="290"/>
      <c r="M55" s="290"/>
      <c r="N55" s="290"/>
      <c r="O55" s="290"/>
      <c r="P55" s="508"/>
      <c r="Q55" s="290"/>
      <c r="R55" s="427"/>
      <c r="S55" s="282"/>
      <c r="T55" s="290"/>
      <c r="U55" s="427"/>
      <c r="W55" s="510"/>
      <c r="X55" s="511" t="s">
        <v>128</v>
      </c>
      <c r="Y55" s="512"/>
      <c r="Z55" s="418">
        <v>1</v>
      </c>
      <c r="AA55" s="515">
        <v>1</v>
      </c>
      <c r="AB55" s="418">
        <v>9</v>
      </c>
      <c r="AC55" s="418">
        <v>6</v>
      </c>
      <c r="AD55" s="418">
        <v>3</v>
      </c>
      <c r="AE55" s="418">
        <v>8</v>
      </c>
      <c r="AF55" s="418">
        <v>6</v>
      </c>
      <c r="AG55" s="418">
        <v>2</v>
      </c>
      <c r="AH55" s="418">
        <v>1</v>
      </c>
      <c r="AI55" s="516">
        <v>0</v>
      </c>
      <c r="AJ55" s="418">
        <v>1</v>
      </c>
      <c r="AK55" s="516">
        <v>0</v>
      </c>
      <c r="AL55" s="516">
        <v>0</v>
      </c>
      <c r="AM55" s="516">
        <v>0</v>
      </c>
    </row>
    <row r="56" spans="1:39" ht="18" customHeight="1">
      <c r="A56" s="383"/>
      <c r="B56" s="402"/>
      <c r="C56" s="282"/>
      <c r="D56" s="508"/>
      <c r="E56" s="508"/>
      <c r="F56" s="290"/>
      <c r="G56" s="290"/>
      <c r="H56" s="427"/>
      <c r="I56" s="290"/>
      <c r="J56" s="427"/>
      <c r="K56" s="427"/>
      <c r="L56" s="290"/>
      <c r="M56" s="290"/>
      <c r="N56" s="290"/>
      <c r="O56" s="290"/>
      <c r="P56" s="508"/>
      <c r="Q56" s="290"/>
      <c r="R56" s="427"/>
      <c r="S56" s="282"/>
      <c r="T56" s="290"/>
      <c r="U56" s="427"/>
      <c r="W56" s="510"/>
      <c r="X56" s="511" t="s">
        <v>117</v>
      </c>
      <c r="Y56" s="512"/>
      <c r="Z56" s="418">
        <v>1</v>
      </c>
      <c r="AA56" s="515">
        <v>0</v>
      </c>
      <c r="AB56" s="418">
        <v>26</v>
      </c>
      <c r="AC56" s="418">
        <v>21</v>
      </c>
      <c r="AD56" s="418">
        <v>5</v>
      </c>
      <c r="AE56" s="418">
        <v>20</v>
      </c>
      <c r="AF56" s="418">
        <v>17</v>
      </c>
      <c r="AG56" s="418">
        <v>3</v>
      </c>
      <c r="AH56" s="418">
        <v>6</v>
      </c>
      <c r="AI56" s="418">
        <v>4</v>
      </c>
      <c r="AJ56" s="418">
        <v>2</v>
      </c>
      <c r="AK56" s="418">
        <v>5</v>
      </c>
      <c r="AL56" s="418">
        <v>3</v>
      </c>
      <c r="AM56" s="418">
        <v>2</v>
      </c>
    </row>
    <row r="57" spans="1:39" ht="18" customHeight="1">
      <c r="A57" s="383"/>
      <c r="B57" s="402"/>
      <c r="C57" s="282"/>
      <c r="D57" s="282"/>
      <c r="E57" s="282"/>
      <c r="F57" s="419"/>
      <c r="G57" s="290"/>
      <c r="H57" s="282"/>
      <c r="I57" s="290"/>
      <c r="J57" s="419"/>
      <c r="K57" s="419"/>
      <c r="L57" s="419"/>
      <c r="M57" s="419"/>
      <c r="N57" s="419"/>
      <c r="O57" s="290"/>
      <c r="P57" s="290"/>
      <c r="Q57" s="290"/>
      <c r="R57" s="290"/>
      <c r="S57" s="282"/>
      <c r="T57" s="282"/>
      <c r="U57" s="419"/>
      <c r="V57" s="280"/>
      <c r="W57" s="517"/>
      <c r="X57" s="518" t="s">
        <v>2</v>
      </c>
      <c r="Y57" s="519"/>
      <c r="Z57" s="520">
        <v>1</v>
      </c>
      <c r="AA57" s="521">
        <v>0</v>
      </c>
      <c r="AB57" s="522">
        <v>20</v>
      </c>
      <c r="AC57" s="523">
        <v>12</v>
      </c>
      <c r="AD57" s="523">
        <v>8</v>
      </c>
      <c r="AE57" s="522">
        <v>13</v>
      </c>
      <c r="AF57" s="523">
        <v>8</v>
      </c>
      <c r="AG57" s="523">
        <v>5</v>
      </c>
      <c r="AH57" s="522">
        <v>7</v>
      </c>
      <c r="AI57" s="523">
        <v>4</v>
      </c>
      <c r="AJ57" s="523">
        <v>3</v>
      </c>
      <c r="AK57" s="522">
        <v>7</v>
      </c>
      <c r="AL57" s="523">
        <v>2</v>
      </c>
      <c r="AM57" s="523">
        <v>5</v>
      </c>
    </row>
    <row r="58" spans="1:39" ht="18" customHeight="1">
      <c r="A58" s="281"/>
      <c r="B58" s="383"/>
      <c r="C58" s="419"/>
      <c r="D58" s="282"/>
      <c r="E58" s="282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280"/>
      <c r="W58" s="524"/>
      <c r="X58" s="3" t="s">
        <v>241</v>
      </c>
      <c r="Y58" s="524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/>
      <c r="AM58" s="418"/>
    </row>
    <row r="59" spans="3:39" ht="18" customHeight="1">
      <c r="C59" s="286"/>
      <c r="D59" s="286"/>
      <c r="E59" s="286"/>
      <c r="F59" s="283"/>
      <c r="G59" s="407"/>
      <c r="H59" s="283"/>
      <c r="I59" s="407"/>
      <c r="J59" s="283"/>
      <c r="K59" s="283"/>
      <c r="L59" s="283"/>
      <c r="M59" s="283"/>
      <c r="N59" s="283"/>
      <c r="O59" s="283"/>
      <c r="P59" s="283"/>
      <c r="Q59" s="407"/>
      <c r="R59" s="525"/>
      <c r="S59" s="286"/>
      <c r="T59" s="283"/>
      <c r="U59" s="283"/>
      <c r="W59" s="431"/>
      <c r="X59" s="3" t="s">
        <v>242</v>
      </c>
      <c r="Y59" s="431"/>
      <c r="Z59" s="418"/>
      <c r="AA59" s="418"/>
      <c r="AB59" s="418"/>
      <c r="AC59" s="418"/>
      <c r="AD59" s="418"/>
      <c r="AE59" s="453"/>
      <c r="AF59" s="418"/>
      <c r="AG59" s="418"/>
      <c r="AH59" s="453"/>
      <c r="AI59" s="418"/>
      <c r="AJ59" s="418"/>
      <c r="AK59" s="453"/>
      <c r="AL59" s="418"/>
      <c r="AM59" s="418"/>
    </row>
    <row r="60" spans="3:39" ht="18" customHeight="1">
      <c r="C60" s="282"/>
      <c r="D60" s="282"/>
      <c r="E60" s="282"/>
      <c r="F60" s="419"/>
      <c r="G60" s="290"/>
      <c r="H60" s="282"/>
      <c r="I60" s="290"/>
      <c r="J60" s="419"/>
      <c r="K60" s="419"/>
      <c r="L60" s="419"/>
      <c r="M60" s="419"/>
      <c r="N60" s="419"/>
      <c r="O60" s="282"/>
      <c r="P60" s="282"/>
      <c r="Q60" s="412"/>
      <c r="R60" s="282"/>
      <c r="S60" s="282"/>
      <c r="T60" s="419"/>
      <c r="U60" s="419"/>
      <c r="W60" s="431"/>
      <c r="X60" s="404" t="s">
        <v>11</v>
      </c>
      <c r="Y60" s="431"/>
      <c r="Z60" s="418"/>
      <c r="AA60" s="418"/>
      <c r="AB60" s="418"/>
      <c r="AC60" s="418"/>
      <c r="AD60" s="418"/>
      <c r="AE60" s="285"/>
      <c r="AF60" s="285"/>
      <c r="AG60" s="285"/>
      <c r="AH60" s="285"/>
      <c r="AI60" s="285"/>
      <c r="AJ60" s="285"/>
      <c r="AK60" s="285"/>
      <c r="AL60" s="285"/>
      <c r="AM60" s="285"/>
    </row>
    <row r="61" spans="3:39" ht="18" customHeight="1">
      <c r="C61" s="282"/>
      <c r="D61" s="282"/>
      <c r="E61" s="282"/>
      <c r="F61" s="419"/>
      <c r="G61" s="290"/>
      <c r="H61" s="282"/>
      <c r="I61" s="290"/>
      <c r="J61" s="419"/>
      <c r="K61" s="419"/>
      <c r="L61" s="419"/>
      <c r="M61" s="419"/>
      <c r="N61" s="419"/>
      <c r="O61" s="290"/>
      <c r="P61" s="282"/>
      <c r="Q61" s="290"/>
      <c r="R61" s="290"/>
      <c r="S61" s="282"/>
      <c r="T61" s="419"/>
      <c r="U61" s="419"/>
      <c r="W61" s="510"/>
      <c r="X61" s="511"/>
      <c r="Y61" s="511"/>
      <c r="Z61" s="285"/>
      <c r="AA61" s="526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</row>
    <row r="62" spans="3:55" ht="18" customHeight="1">
      <c r="C62" s="282"/>
      <c r="D62" s="282"/>
      <c r="E62" s="282"/>
      <c r="F62" s="419"/>
      <c r="G62" s="290"/>
      <c r="H62" s="282"/>
      <c r="I62" s="290"/>
      <c r="J62" s="419"/>
      <c r="K62" s="419"/>
      <c r="L62" s="419"/>
      <c r="M62" s="419"/>
      <c r="N62" s="419"/>
      <c r="O62" s="282"/>
      <c r="P62" s="419"/>
      <c r="Q62" s="290"/>
      <c r="R62" s="290"/>
      <c r="S62" s="282"/>
      <c r="T62" s="419"/>
      <c r="U62" s="419"/>
      <c r="W62" s="510"/>
      <c r="X62" s="511"/>
      <c r="Y62" s="511"/>
      <c r="Z62" s="412"/>
      <c r="AA62" s="527"/>
      <c r="AB62" s="453"/>
      <c r="AC62" s="412"/>
      <c r="AD62" s="412"/>
      <c r="AE62" s="453"/>
      <c r="AF62" s="412"/>
      <c r="AG62" s="412"/>
      <c r="AH62" s="453"/>
      <c r="AI62" s="412"/>
      <c r="AJ62" s="412"/>
      <c r="AK62" s="453"/>
      <c r="AL62" s="412"/>
      <c r="AM62" s="412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</row>
    <row r="63" spans="3:39" ht="18" customHeight="1">
      <c r="C63" s="419"/>
      <c r="D63" s="282"/>
      <c r="E63" s="282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419"/>
      <c r="W63" s="524"/>
      <c r="Y63" s="524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8"/>
    </row>
    <row r="64" spans="3:39" ht="18" customHeight="1">
      <c r="C64" s="286"/>
      <c r="D64" s="286"/>
      <c r="E64" s="286"/>
      <c r="F64" s="283"/>
      <c r="G64" s="407"/>
      <c r="H64" s="283"/>
      <c r="I64" s="407"/>
      <c r="J64" s="283"/>
      <c r="K64" s="283"/>
      <c r="L64" s="283"/>
      <c r="M64" s="283"/>
      <c r="N64" s="283"/>
      <c r="O64" s="407"/>
      <c r="P64" s="283"/>
      <c r="Q64" s="407"/>
      <c r="R64" s="407"/>
      <c r="S64" s="286"/>
      <c r="T64" s="283"/>
      <c r="U64" s="283"/>
      <c r="W64" s="431"/>
      <c r="Y64" s="431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</row>
    <row r="65" spans="3:39" ht="18" customHeight="1">
      <c r="C65" s="282"/>
      <c r="D65" s="282"/>
      <c r="E65" s="282"/>
      <c r="F65" s="419"/>
      <c r="G65" s="290"/>
      <c r="H65" s="419"/>
      <c r="I65" s="290"/>
      <c r="J65" s="419"/>
      <c r="K65" s="419"/>
      <c r="L65" s="419"/>
      <c r="M65" s="419"/>
      <c r="N65" s="419"/>
      <c r="O65" s="290"/>
      <c r="P65" s="412"/>
      <c r="Q65" s="282"/>
      <c r="R65" s="282"/>
      <c r="S65" s="282"/>
      <c r="T65" s="419"/>
      <c r="U65" s="419"/>
      <c r="W65" s="431"/>
      <c r="X65" s="404"/>
      <c r="Y65" s="431"/>
      <c r="Z65" s="418"/>
      <c r="AA65" s="418"/>
      <c r="AB65" s="418"/>
      <c r="AC65" s="418"/>
      <c r="AD65" s="418"/>
      <c r="AE65" s="418"/>
      <c r="AF65" s="418"/>
      <c r="AG65" s="418"/>
      <c r="AH65" s="418"/>
      <c r="AI65" s="418"/>
      <c r="AJ65" s="418"/>
      <c r="AK65" s="418"/>
      <c r="AL65" s="418"/>
      <c r="AM65" s="418"/>
    </row>
    <row r="66" spans="3:39" ht="18" customHeight="1">
      <c r="C66" s="282"/>
      <c r="D66" s="282"/>
      <c r="E66" s="282"/>
      <c r="F66" s="419"/>
      <c r="G66" s="290"/>
      <c r="H66" s="419"/>
      <c r="I66" s="290"/>
      <c r="J66" s="419"/>
      <c r="K66" s="419"/>
      <c r="L66" s="419"/>
      <c r="M66" s="419"/>
      <c r="N66" s="419"/>
      <c r="O66" s="290"/>
      <c r="P66" s="290"/>
      <c r="Q66" s="290"/>
      <c r="R66" s="290"/>
      <c r="S66" s="282"/>
      <c r="T66" s="290"/>
      <c r="U66" s="419"/>
      <c r="W66" s="524"/>
      <c r="X66" s="524"/>
      <c r="Y66" s="524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  <c r="AM66" s="418"/>
    </row>
    <row r="67" spans="3:39" ht="18" customHeight="1">
      <c r="C67" s="282"/>
      <c r="D67" s="282"/>
      <c r="E67" s="282"/>
      <c r="F67" s="419"/>
      <c r="G67" s="290"/>
      <c r="H67" s="419"/>
      <c r="I67" s="290"/>
      <c r="J67" s="419"/>
      <c r="K67" s="419"/>
      <c r="L67" s="419"/>
      <c r="M67" s="419"/>
      <c r="N67" s="419"/>
      <c r="O67" s="290"/>
      <c r="P67" s="282"/>
      <c r="Q67" s="290"/>
      <c r="R67" s="290"/>
      <c r="S67" s="282"/>
      <c r="T67" s="419"/>
      <c r="U67" s="419"/>
      <c r="W67" s="524"/>
      <c r="X67" s="524"/>
      <c r="Y67" s="524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  <c r="AM67" s="418"/>
    </row>
    <row r="68" spans="3:39" ht="18" customHeight="1">
      <c r="C68" s="282"/>
      <c r="D68" s="282"/>
      <c r="E68" s="282"/>
      <c r="F68" s="419"/>
      <c r="G68" s="290"/>
      <c r="H68" s="419"/>
      <c r="I68" s="290"/>
      <c r="J68" s="419"/>
      <c r="K68" s="419"/>
      <c r="L68" s="419"/>
      <c r="M68" s="419"/>
      <c r="N68" s="419"/>
      <c r="O68" s="290"/>
      <c r="P68" s="290"/>
      <c r="Q68" s="290"/>
      <c r="R68" s="290"/>
      <c r="S68" s="282"/>
      <c r="T68" s="290"/>
      <c r="U68" s="419"/>
      <c r="W68" s="524"/>
      <c r="X68" s="524"/>
      <c r="Y68" s="524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</row>
    <row r="69" spans="3:39" ht="18" customHeight="1">
      <c r="C69" s="282"/>
      <c r="D69" s="282"/>
      <c r="E69" s="282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282"/>
      <c r="T69" s="419"/>
      <c r="U69" s="419"/>
      <c r="W69" s="524"/>
      <c r="X69" s="524"/>
      <c r="Y69" s="524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</row>
    <row r="70" spans="3:39" ht="18" customHeight="1">
      <c r="C70" s="286"/>
      <c r="D70" s="286"/>
      <c r="E70" s="286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6"/>
      <c r="T70" s="283"/>
      <c r="U70" s="283"/>
      <c r="X70" s="524"/>
      <c r="Y70" s="524"/>
      <c r="Z70" s="415"/>
      <c r="AA70" s="415"/>
      <c r="AB70" s="463"/>
      <c r="AC70" s="415"/>
      <c r="AD70" s="415"/>
      <c r="AE70" s="463"/>
      <c r="AF70" s="415"/>
      <c r="AG70" s="415"/>
      <c r="AH70" s="463"/>
      <c r="AI70" s="415"/>
      <c r="AJ70" s="415"/>
      <c r="AK70" s="463"/>
      <c r="AL70" s="415"/>
      <c r="AM70" s="415"/>
    </row>
    <row r="71" spans="3:39" ht="18" customHeight="1">
      <c r="C71" s="282"/>
      <c r="D71" s="282"/>
      <c r="E71" s="282"/>
      <c r="F71" s="419"/>
      <c r="G71" s="290"/>
      <c r="H71" s="290"/>
      <c r="I71" s="282"/>
      <c r="J71" s="419"/>
      <c r="K71" s="419"/>
      <c r="L71" s="419"/>
      <c r="M71" s="419"/>
      <c r="N71" s="419"/>
      <c r="O71" s="290"/>
      <c r="P71" s="290"/>
      <c r="Q71" s="290"/>
      <c r="R71" s="290"/>
      <c r="S71" s="282"/>
      <c r="T71" s="290"/>
      <c r="U71" s="419"/>
      <c r="W71" s="524"/>
      <c r="X71" s="524"/>
      <c r="Y71" s="524"/>
      <c r="Z71" s="418"/>
      <c r="AA71" s="418"/>
      <c r="AB71" s="453"/>
      <c r="AC71" s="418"/>
      <c r="AD71" s="418"/>
      <c r="AE71" s="453"/>
      <c r="AF71" s="418"/>
      <c r="AG71" s="418"/>
      <c r="AH71" s="453"/>
      <c r="AI71" s="418"/>
      <c r="AJ71" s="418"/>
      <c r="AK71" s="453"/>
      <c r="AL71" s="418"/>
      <c r="AM71" s="418"/>
    </row>
    <row r="72" spans="3:39" ht="18" customHeight="1">
      <c r="C72" s="282"/>
      <c r="D72" s="282"/>
      <c r="E72" s="282"/>
      <c r="F72" s="419"/>
      <c r="G72" s="290"/>
      <c r="H72" s="419"/>
      <c r="I72" s="290"/>
      <c r="J72" s="419"/>
      <c r="K72" s="419"/>
      <c r="L72" s="419"/>
      <c r="M72" s="419"/>
      <c r="N72" s="419"/>
      <c r="O72" s="290"/>
      <c r="P72" s="290"/>
      <c r="Q72" s="290"/>
      <c r="R72" s="290"/>
      <c r="S72" s="282"/>
      <c r="T72" s="419"/>
      <c r="U72" s="419"/>
      <c r="W72" s="524"/>
      <c r="X72" s="524"/>
      <c r="Y72" s="524"/>
      <c r="Z72" s="418"/>
      <c r="AA72" s="418"/>
      <c r="AB72" s="453"/>
      <c r="AC72" s="418"/>
      <c r="AD72" s="418"/>
      <c r="AE72" s="453"/>
      <c r="AF72" s="418"/>
      <c r="AG72" s="418"/>
      <c r="AH72" s="453"/>
      <c r="AI72" s="418"/>
      <c r="AJ72" s="418"/>
      <c r="AK72" s="453"/>
      <c r="AL72" s="418"/>
      <c r="AM72" s="418"/>
    </row>
    <row r="73" spans="3:39" ht="18" customHeight="1">
      <c r="C73" s="282"/>
      <c r="D73" s="282"/>
      <c r="E73" s="282"/>
      <c r="F73" s="419"/>
      <c r="G73" s="290"/>
      <c r="H73" s="419"/>
      <c r="I73" s="290"/>
      <c r="J73" s="419"/>
      <c r="K73" s="419"/>
      <c r="L73" s="419"/>
      <c r="M73" s="419"/>
      <c r="N73" s="419"/>
      <c r="O73" s="290"/>
      <c r="P73" s="282"/>
      <c r="Q73" s="290"/>
      <c r="R73" s="290"/>
      <c r="S73" s="282"/>
      <c r="T73" s="290"/>
      <c r="U73" s="419"/>
      <c r="W73" s="524"/>
      <c r="X73" s="524"/>
      <c r="Y73" s="524"/>
      <c r="Z73" s="418"/>
      <c r="AA73" s="418"/>
      <c r="AB73" s="453"/>
      <c r="AC73" s="418"/>
      <c r="AD73" s="418"/>
      <c r="AE73" s="453"/>
      <c r="AF73" s="418"/>
      <c r="AG73" s="418"/>
      <c r="AH73" s="453"/>
      <c r="AI73" s="418"/>
      <c r="AJ73" s="418"/>
      <c r="AK73" s="453"/>
      <c r="AL73" s="418"/>
      <c r="AM73" s="418"/>
    </row>
    <row r="74" spans="3:39" ht="18" customHeight="1">
      <c r="C74" s="282"/>
      <c r="D74" s="282"/>
      <c r="E74" s="282"/>
      <c r="F74" s="419"/>
      <c r="G74" s="290"/>
      <c r="H74" s="419"/>
      <c r="I74" s="290"/>
      <c r="J74" s="419"/>
      <c r="K74" s="419"/>
      <c r="L74" s="419"/>
      <c r="M74" s="419"/>
      <c r="N74" s="419"/>
      <c r="O74" s="290"/>
      <c r="P74" s="290"/>
      <c r="Q74" s="290"/>
      <c r="R74" s="290"/>
      <c r="S74" s="282"/>
      <c r="T74" s="419"/>
      <c r="U74" s="419"/>
      <c r="W74" s="524"/>
      <c r="X74" s="524"/>
      <c r="Y74" s="524"/>
      <c r="Z74" s="285"/>
      <c r="AA74" s="288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</row>
    <row r="75" spans="3:39" ht="18" customHeight="1">
      <c r="C75" s="282"/>
      <c r="D75" s="282"/>
      <c r="E75" s="282"/>
      <c r="F75" s="419"/>
      <c r="G75" s="290"/>
      <c r="H75" s="282"/>
      <c r="I75" s="290"/>
      <c r="J75" s="419"/>
      <c r="K75" s="419"/>
      <c r="L75" s="419"/>
      <c r="M75" s="419"/>
      <c r="N75" s="419"/>
      <c r="O75" s="282"/>
      <c r="P75" s="290"/>
      <c r="Q75" s="290"/>
      <c r="R75" s="282"/>
      <c r="S75" s="282"/>
      <c r="T75" s="290"/>
      <c r="U75" s="419"/>
      <c r="W75" s="524"/>
      <c r="X75" s="524"/>
      <c r="Y75" s="524"/>
      <c r="Z75" s="285"/>
      <c r="AA75" s="288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</row>
    <row r="76" spans="3:39" ht="18" customHeight="1">
      <c r="C76" s="282"/>
      <c r="D76" s="282"/>
      <c r="E76" s="282"/>
      <c r="F76" s="419"/>
      <c r="G76" s="290"/>
      <c r="H76" s="419"/>
      <c r="I76" s="290"/>
      <c r="J76" s="419"/>
      <c r="K76" s="419"/>
      <c r="L76" s="419"/>
      <c r="M76" s="419"/>
      <c r="N76" s="419"/>
      <c r="O76" s="290"/>
      <c r="P76" s="290"/>
      <c r="Q76" s="290"/>
      <c r="R76" s="290"/>
      <c r="S76" s="282"/>
      <c r="T76" s="290"/>
      <c r="U76" s="419"/>
      <c r="W76" s="524"/>
      <c r="X76" s="524"/>
      <c r="Y76" s="524"/>
      <c r="Z76" s="407"/>
      <c r="AA76" s="288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</row>
    <row r="77" spans="1:39" s="268" customFormat="1" ht="18" customHeight="1">
      <c r="A77" s="3"/>
      <c r="B77" s="3"/>
      <c r="C77" s="419"/>
      <c r="D77" s="282"/>
      <c r="E77" s="282"/>
      <c r="F77" s="419"/>
      <c r="G77" s="419"/>
      <c r="H77" s="419"/>
      <c r="I77" s="419"/>
      <c r="J77" s="419"/>
      <c r="K77" s="419"/>
      <c r="L77" s="419"/>
      <c r="M77" s="419"/>
      <c r="N77" s="419"/>
      <c r="O77" s="407"/>
      <c r="P77" s="407"/>
      <c r="Q77" s="419"/>
      <c r="R77" s="419"/>
      <c r="S77" s="419"/>
      <c r="T77" s="407"/>
      <c r="U77" s="419"/>
      <c r="W77" s="524"/>
      <c r="X77" s="3"/>
      <c r="Y77" s="524"/>
      <c r="Z77" s="418"/>
      <c r="AA77" s="418"/>
      <c r="AB77" s="418"/>
      <c r="AC77" s="418"/>
      <c r="AD77" s="418"/>
      <c r="AE77" s="418"/>
      <c r="AF77" s="418"/>
      <c r="AG77" s="418"/>
      <c r="AH77" s="418"/>
      <c r="AI77" s="418"/>
      <c r="AJ77" s="418"/>
      <c r="AK77" s="418"/>
      <c r="AL77" s="418"/>
      <c r="AM77" s="418"/>
    </row>
    <row r="78" spans="3:39" ht="18" customHeight="1">
      <c r="C78" s="286"/>
      <c r="D78" s="286"/>
      <c r="E78" s="286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6"/>
      <c r="T78" s="283"/>
      <c r="U78" s="283"/>
      <c r="Z78" s="288"/>
      <c r="AA78" s="52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</row>
    <row r="79" spans="3:39" ht="18" customHeight="1">
      <c r="C79" s="282"/>
      <c r="D79" s="282"/>
      <c r="E79" s="282"/>
      <c r="F79" s="419"/>
      <c r="G79" s="290"/>
      <c r="H79" s="419"/>
      <c r="I79" s="290"/>
      <c r="J79" s="419"/>
      <c r="K79" s="419"/>
      <c r="L79" s="419"/>
      <c r="M79" s="419"/>
      <c r="N79" s="419"/>
      <c r="O79" s="282"/>
      <c r="P79" s="290"/>
      <c r="Q79" s="282"/>
      <c r="R79" s="290"/>
      <c r="S79" s="282"/>
      <c r="T79" s="419"/>
      <c r="U79" s="419"/>
      <c r="Z79" s="415"/>
      <c r="AA79" s="529"/>
      <c r="AB79" s="463"/>
      <c r="AC79" s="415"/>
      <c r="AD79" s="415"/>
      <c r="AE79" s="463"/>
      <c r="AF79" s="415"/>
      <c r="AG79" s="415"/>
      <c r="AH79" s="463"/>
      <c r="AI79" s="415"/>
      <c r="AJ79" s="415"/>
      <c r="AK79" s="463"/>
      <c r="AL79" s="415"/>
      <c r="AM79" s="415"/>
    </row>
    <row r="80" spans="3:39" ht="18" customHeight="1">
      <c r="C80" s="282"/>
      <c r="D80" s="282"/>
      <c r="E80" s="282"/>
      <c r="F80" s="419"/>
      <c r="G80" s="290"/>
      <c r="H80" s="419"/>
      <c r="I80" s="290"/>
      <c r="J80" s="419"/>
      <c r="K80" s="419"/>
      <c r="L80" s="419"/>
      <c r="M80" s="419"/>
      <c r="N80" s="419"/>
      <c r="O80" s="290"/>
      <c r="P80" s="282"/>
      <c r="Q80" s="290"/>
      <c r="R80" s="290"/>
      <c r="S80" s="282"/>
      <c r="T80" s="419"/>
      <c r="U80" s="419"/>
      <c r="Z80" s="418"/>
      <c r="AA80" s="530"/>
      <c r="AB80" s="453"/>
      <c r="AC80" s="418"/>
      <c r="AD80" s="418"/>
      <c r="AE80" s="453"/>
      <c r="AF80" s="418"/>
      <c r="AG80" s="418"/>
      <c r="AH80" s="453"/>
      <c r="AI80" s="418"/>
      <c r="AJ80" s="418"/>
      <c r="AK80" s="453"/>
      <c r="AL80" s="418"/>
      <c r="AM80" s="418"/>
    </row>
    <row r="81" spans="3:39" ht="18" customHeight="1">
      <c r="C81" s="282"/>
      <c r="D81" s="282"/>
      <c r="E81" s="282"/>
      <c r="F81" s="419"/>
      <c r="G81" s="290"/>
      <c r="H81" s="419"/>
      <c r="I81" s="290"/>
      <c r="J81" s="419"/>
      <c r="K81" s="419"/>
      <c r="L81" s="419"/>
      <c r="M81" s="419"/>
      <c r="N81" s="419"/>
      <c r="O81" s="290"/>
      <c r="P81" s="282"/>
      <c r="Q81" s="290"/>
      <c r="R81" s="419"/>
      <c r="S81" s="282"/>
      <c r="T81" s="419"/>
      <c r="U81" s="419"/>
      <c r="Z81" s="418"/>
      <c r="AA81" s="515"/>
      <c r="AB81" s="453"/>
      <c r="AC81" s="418"/>
      <c r="AD81" s="418"/>
      <c r="AE81" s="453"/>
      <c r="AF81" s="418"/>
      <c r="AG81" s="418"/>
      <c r="AH81" s="453"/>
      <c r="AI81" s="418"/>
      <c r="AJ81" s="418"/>
      <c r="AK81" s="453"/>
      <c r="AL81" s="418"/>
      <c r="AM81" s="418"/>
    </row>
    <row r="82" spans="3:39" ht="18" customHeight="1">
      <c r="C82" s="282"/>
      <c r="D82" s="282"/>
      <c r="E82" s="282"/>
      <c r="F82" s="419"/>
      <c r="G82" s="290"/>
      <c r="H82" s="419"/>
      <c r="I82" s="290"/>
      <c r="J82" s="419"/>
      <c r="K82" s="419"/>
      <c r="L82" s="419"/>
      <c r="M82" s="419"/>
      <c r="N82" s="419"/>
      <c r="O82" s="282"/>
      <c r="P82" s="290"/>
      <c r="Q82" s="282"/>
      <c r="R82" s="290"/>
      <c r="S82" s="282"/>
      <c r="T82" s="419"/>
      <c r="U82" s="419"/>
      <c r="Z82" s="418"/>
      <c r="AA82" s="515"/>
      <c r="AB82" s="453"/>
      <c r="AC82" s="418"/>
      <c r="AD82" s="418"/>
      <c r="AE82" s="453"/>
      <c r="AF82" s="418"/>
      <c r="AG82" s="418"/>
      <c r="AH82" s="453"/>
      <c r="AI82" s="418"/>
      <c r="AJ82" s="418"/>
      <c r="AK82" s="453"/>
      <c r="AL82" s="418"/>
      <c r="AM82" s="418"/>
    </row>
    <row r="83" spans="3:39" ht="15" customHeight="1">
      <c r="C83" s="419"/>
      <c r="D83" s="282"/>
      <c r="E83" s="282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Z83" s="418"/>
      <c r="AA83" s="530"/>
      <c r="AB83" s="453"/>
      <c r="AC83" s="418"/>
      <c r="AD83" s="418"/>
      <c r="AE83" s="453"/>
      <c r="AF83" s="418"/>
      <c r="AG83" s="418"/>
      <c r="AH83" s="453"/>
      <c r="AI83" s="418"/>
      <c r="AJ83" s="418"/>
      <c r="AK83" s="453"/>
      <c r="AL83" s="418"/>
      <c r="AM83" s="418"/>
    </row>
    <row r="84" spans="3:39" ht="15" customHeight="1">
      <c r="C84" s="283"/>
      <c r="D84" s="286"/>
      <c r="E84" s="286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Z84" s="418"/>
      <c r="AA84" s="290"/>
      <c r="AB84" s="453"/>
      <c r="AC84" s="418"/>
      <c r="AD84" s="418"/>
      <c r="AE84" s="453"/>
      <c r="AF84" s="418"/>
      <c r="AG84" s="418"/>
      <c r="AH84" s="453"/>
      <c r="AI84" s="418"/>
      <c r="AJ84" s="418"/>
      <c r="AK84" s="453"/>
      <c r="AL84" s="418"/>
      <c r="AM84" s="418"/>
    </row>
    <row r="85" spans="3:47" ht="15" customHeight="1">
      <c r="C85" s="282"/>
      <c r="D85" s="282"/>
      <c r="E85" s="282"/>
      <c r="F85" s="419"/>
      <c r="G85" s="290"/>
      <c r="H85" s="419"/>
      <c r="I85" s="290"/>
      <c r="J85" s="419"/>
      <c r="K85" s="419"/>
      <c r="L85" s="419"/>
      <c r="M85" s="419"/>
      <c r="N85" s="419"/>
      <c r="O85" s="282"/>
      <c r="P85" s="290"/>
      <c r="Q85" s="290"/>
      <c r="R85" s="282"/>
      <c r="S85" s="282"/>
      <c r="T85" s="419"/>
      <c r="U85" s="419"/>
      <c r="Y85" s="280"/>
      <c r="Z85" s="412"/>
      <c r="AA85" s="412"/>
      <c r="AB85" s="453"/>
      <c r="AC85" s="412"/>
      <c r="AD85" s="412"/>
      <c r="AE85" s="453"/>
      <c r="AF85" s="412"/>
      <c r="AG85" s="412"/>
      <c r="AH85" s="453"/>
      <c r="AI85" s="412"/>
      <c r="AJ85" s="412"/>
      <c r="AK85" s="453"/>
      <c r="AL85" s="412"/>
      <c r="AM85" s="412"/>
      <c r="AN85" s="280"/>
      <c r="AO85" s="280"/>
      <c r="AP85" s="280"/>
      <c r="AQ85" s="280"/>
      <c r="AR85" s="280"/>
      <c r="AS85" s="280"/>
      <c r="AT85" s="280"/>
      <c r="AU85" s="280"/>
    </row>
    <row r="86" spans="3:39" ht="15" customHeight="1">
      <c r="C86" s="477"/>
      <c r="D86" s="477"/>
      <c r="E86" s="477"/>
      <c r="F86" s="477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Z86" s="531"/>
      <c r="AA86" s="531"/>
      <c r="AB86" s="532"/>
      <c r="AC86" s="532"/>
      <c r="AD86" s="532"/>
      <c r="AE86" s="532"/>
      <c r="AF86" s="532"/>
      <c r="AG86" s="532"/>
      <c r="AH86" s="532"/>
      <c r="AI86" s="532"/>
      <c r="AJ86" s="532"/>
      <c r="AK86" s="532"/>
      <c r="AL86" s="531"/>
      <c r="AM86" s="531"/>
    </row>
    <row r="87" spans="3:39" ht="14.25">
      <c r="C87" s="280"/>
      <c r="D87" s="280"/>
      <c r="E87" s="280"/>
      <c r="F87" s="280"/>
      <c r="Z87" s="531"/>
      <c r="AA87" s="531"/>
      <c r="AB87" s="532"/>
      <c r="AC87" s="532"/>
      <c r="AD87" s="532"/>
      <c r="AE87" s="532"/>
      <c r="AF87" s="532"/>
      <c r="AG87" s="532"/>
      <c r="AH87" s="532"/>
      <c r="AI87" s="532"/>
      <c r="AJ87" s="532"/>
      <c r="AK87" s="532"/>
      <c r="AL87" s="531"/>
      <c r="AM87" s="531"/>
    </row>
    <row r="88" spans="26:39" ht="14.25">
      <c r="Z88" s="531"/>
      <c r="AA88" s="531"/>
      <c r="AB88" s="532"/>
      <c r="AC88" s="532"/>
      <c r="AD88" s="532"/>
      <c r="AE88" s="532"/>
      <c r="AF88" s="532"/>
      <c r="AG88" s="532"/>
      <c r="AH88" s="532"/>
      <c r="AI88" s="532"/>
      <c r="AJ88" s="532"/>
      <c r="AK88" s="532"/>
      <c r="AL88" s="531"/>
      <c r="AM88" s="531"/>
    </row>
    <row r="89" spans="26:39" ht="14.25"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531"/>
      <c r="AL89" s="531"/>
      <c r="AM89" s="531"/>
    </row>
    <row r="90" spans="26:39" ht="14.25">
      <c r="Z90" s="531"/>
      <c r="AA90" s="531"/>
      <c r="AB90" s="531"/>
      <c r="AC90" s="531"/>
      <c r="AD90" s="531"/>
      <c r="AE90" s="531"/>
      <c r="AF90" s="531"/>
      <c r="AG90" s="531"/>
      <c r="AH90" s="531"/>
      <c r="AI90" s="531"/>
      <c r="AJ90" s="531"/>
      <c r="AK90" s="531"/>
      <c r="AL90" s="531"/>
      <c r="AM90" s="531"/>
    </row>
    <row r="91" spans="26:39" ht="14.25">
      <c r="Z91" s="531"/>
      <c r="AA91" s="531"/>
      <c r="AB91" s="531"/>
      <c r="AC91" s="531"/>
      <c r="AD91" s="531"/>
      <c r="AE91" s="531"/>
      <c r="AF91" s="531"/>
      <c r="AG91" s="531"/>
      <c r="AH91" s="531"/>
      <c r="AI91" s="531"/>
      <c r="AJ91" s="531"/>
      <c r="AK91" s="531"/>
      <c r="AL91" s="531"/>
      <c r="AM91" s="531"/>
    </row>
    <row r="92" spans="26:39" ht="14.25"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  <c r="AK92" s="531"/>
      <c r="AL92" s="531"/>
      <c r="AM92" s="531"/>
    </row>
    <row r="93" spans="26:39" ht="14.25">
      <c r="Z93" s="531"/>
      <c r="AA93" s="531"/>
      <c r="AB93" s="531"/>
      <c r="AC93" s="531"/>
      <c r="AD93" s="531"/>
      <c r="AE93" s="531"/>
      <c r="AF93" s="531"/>
      <c r="AG93" s="531"/>
      <c r="AH93" s="531"/>
      <c r="AI93" s="531"/>
      <c r="AJ93" s="531"/>
      <c r="AK93" s="531"/>
      <c r="AL93" s="531"/>
      <c r="AM93" s="531"/>
    </row>
    <row r="94" spans="26:39" ht="14.25">
      <c r="Z94" s="531"/>
      <c r="AA94" s="531"/>
      <c r="AB94" s="531"/>
      <c r="AC94" s="531"/>
      <c r="AD94" s="531"/>
      <c r="AE94" s="531"/>
      <c r="AF94" s="531"/>
      <c r="AG94" s="531"/>
      <c r="AH94" s="531"/>
      <c r="AI94" s="531"/>
      <c r="AJ94" s="531"/>
      <c r="AK94" s="531"/>
      <c r="AL94" s="531"/>
      <c r="AM94" s="531"/>
    </row>
    <row r="95" spans="26:39" ht="14.25">
      <c r="Z95" s="531"/>
      <c r="AA95" s="531"/>
      <c r="AB95" s="531"/>
      <c r="AC95" s="531"/>
      <c r="AD95" s="531"/>
      <c r="AE95" s="531"/>
      <c r="AF95" s="531"/>
      <c r="AG95" s="531"/>
      <c r="AH95" s="531"/>
      <c r="AI95" s="531"/>
      <c r="AJ95" s="531"/>
      <c r="AK95" s="531"/>
      <c r="AL95" s="531"/>
      <c r="AM95" s="531"/>
    </row>
    <row r="96" spans="26:39" ht="14.25">
      <c r="Z96" s="531"/>
      <c r="AA96" s="531"/>
      <c r="AB96" s="531"/>
      <c r="AC96" s="531"/>
      <c r="AD96" s="531"/>
      <c r="AE96" s="531"/>
      <c r="AF96" s="531"/>
      <c r="AG96" s="531"/>
      <c r="AH96" s="531"/>
      <c r="AI96" s="531"/>
      <c r="AJ96" s="531"/>
      <c r="AK96" s="531"/>
      <c r="AL96" s="531"/>
      <c r="AM96" s="531"/>
    </row>
    <row r="97" spans="26:39" ht="14.25">
      <c r="Z97" s="531"/>
      <c r="AA97" s="531"/>
      <c r="AB97" s="531"/>
      <c r="AC97" s="531"/>
      <c r="AD97" s="531"/>
      <c r="AE97" s="531"/>
      <c r="AF97" s="531"/>
      <c r="AG97" s="531"/>
      <c r="AH97" s="531"/>
      <c r="AI97" s="531"/>
      <c r="AJ97" s="531"/>
      <c r="AK97" s="531"/>
      <c r="AL97" s="531"/>
      <c r="AM97" s="531"/>
    </row>
    <row r="98" spans="26:39" ht="14.25">
      <c r="Z98" s="531"/>
      <c r="AA98" s="531"/>
      <c r="AB98" s="531"/>
      <c r="AC98" s="531"/>
      <c r="AD98" s="531"/>
      <c r="AE98" s="531"/>
      <c r="AF98" s="531"/>
      <c r="AG98" s="531"/>
      <c r="AH98" s="531"/>
      <c r="AI98" s="531"/>
      <c r="AJ98" s="531"/>
      <c r="AK98" s="531"/>
      <c r="AL98" s="531"/>
      <c r="AM98" s="531"/>
    </row>
    <row r="99" spans="26:39" ht="14.25">
      <c r="Z99" s="531"/>
      <c r="AA99" s="531"/>
      <c r="AB99" s="531"/>
      <c r="AC99" s="531"/>
      <c r="AD99" s="531"/>
      <c r="AE99" s="531"/>
      <c r="AF99" s="531"/>
      <c r="AG99" s="531"/>
      <c r="AH99" s="531"/>
      <c r="AI99" s="531"/>
      <c r="AJ99" s="531"/>
      <c r="AK99" s="531"/>
      <c r="AL99" s="531"/>
      <c r="AM99" s="531"/>
    </row>
    <row r="100" spans="26:39" ht="14.25">
      <c r="Z100" s="531"/>
      <c r="AA100" s="531"/>
      <c r="AB100" s="531"/>
      <c r="AC100" s="531"/>
      <c r="AD100" s="531"/>
      <c r="AE100" s="531"/>
      <c r="AF100" s="531"/>
      <c r="AG100" s="531"/>
      <c r="AH100" s="531"/>
      <c r="AI100" s="531"/>
      <c r="AJ100" s="531"/>
      <c r="AK100" s="531"/>
      <c r="AL100" s="531"/>
      <c r="AM100" s="531"/>
    </row>
    <row r="101" spans="26:39" ht="14.25"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</row>
    <row r="102" spans="26:39" ht="14.25">
      <c r="Z102" s="533"/>
      <c r="AA102" s="533"/>
      <c r="AB102" s="533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</row>
    <row r="103" spans="26:39" ht="14.25">
      <c r="Z103" s="533"/>
      <c r="AA103" s="533"/>
      <c r="AB103" s="533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</row>
    <row r="104" spans="26:39" ht="14.25">
      <c r="Z104" s="533"/>
      <c r="AA104" s="533"/>
      <c r="AB104" s="533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</row>
    <row r="105" spans="26:39" ht="14.25">
      <c r="Z105" s="533"/>
      <c r="AA105" s="533"/>
      <c r="AB105" s="533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</row>
    <row r="106" spans="26:39" ht="14.25">
      <c r="Z106" s="533"/>
      <c r="AA106" s="533"/>
      <c r="AB106" s="533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</row>
    <row r="107" spans="26:39" ht="14.25">
      <c r="Z107" s="533"/>
      <c r="AA107" s="533"/>
      <c r="AB107" s="533"/>
      <c r="AC107" s="533"/>
      <c r="AD107" s="533"/>
      <c r="AE107" s="533"/>
      <c r="AF107" s="533"/>
      <c r="AG107" s="533"/>
      <c r="AH107" s="533"/>
      <c r="AI107" s="533"/>
      <c r="AJ107" s="533"/>
      <c r="AK107" s="533"/>
      <c r="AL107" s="533"/>
      <c r="AM107" s="533"/>
    </row>
    <row r="108" spans="26:39" ht="14.25">
      <c r="Z108" s="533"/>
      <c r="AA108" s="533"/>
      <c r="AB108" s="533"/>
      <c r="AC108" s="533"/>
      <c r="AD108" s="533"/>
      <c r="AE108" s="533"/>
      <c r="AF108" s="533"/>
      <c r="AG108" s="533"/>
      <c r="AH108" s="533"/>
      <c r="AI108" s="533"/>
      <c r="AJ108" s="533"/>
      <c r="AK108" s="533"/>
      <c r="AL108" s="533"/>
      <c r="AM108" s="533"/>
    </row>
    <row r="109" spans="26:39" ht="14.25">
      <c r="Z109" s="533"/>
      <c r="AA109" s="533"/>
      <c r="AB109" s="533"/>
      <c r="AC109" s="533"/>
      <c r="AD109" s="533"/>
      <c r="AE109" s="533"/>
      <c r="AF109" s="533"/>
      <c r="AG109" s="533"/>
      <c r="AH109" s="533"/>
      <c r="AI109" s="533"/>
      <c r="AJ109" s="533"/>
      <c r="AK109" s="533"/>
      <c r="AL109" s="533"/>
      <c r="AM109" s="533"/>
    </row>
    <row r="110" spans="26:39" ht="14.25">
      <c r="Z110" s="533"/>
      <c r="AA110" s="533"/>
      <c r="AB110" s="533"/>
      <c r="AC110" s="533"/>
      <c r="AD110" s="533"/>
      <c r="AE110" s="533"/>
      <c r="AF110" s="533"/>
      <c r="AG110" s="533"/>
      <c r="AH110" s="533"/>
      <c r="AI110" s="533"/>
      <c r="AJ110" s="533"/>
      <c r="AK110" s="533"/>
      <c r="AL110" s="533"/>
      <c r="AM110" s="533"/>
    </row>
    <row r="111" spans="26:39" ht="14.25">
      <c r="Z111" s="533"/>
      <c r="AA111" s="533"/>
      <c r="AB111" s="533"/>
      <c r="AC111" s="533"/>
      <c r="AD111" s="533"/>
      <c r="AE111" s="533"/>
      <c r="AF111" s="533"/>
      <c r="AG111" s="533"/>
      <c r="AH111" s="533"/>
      <c r="AI111" s="533"/>
      <c r="AJ111" s="533"/>
      <c r="AK111" s="533"/>
      <c r="AL111" s="533"/>
      <c r="AM111" s="533"/>
    </row>
  </sheetData>
  <mergeCells count="91">
    <mergeCell ref="X44:Y44"/>
    <mergeCell ref="X47:Y47"/>
    <mergeCell ref="W51:Y51"/>
    <mergeCell ref="X52:Y52"/>
    <mergeCell ref="X61:Y61"/>
    <mergeCell ref="X62:Y62"/>
    <mergeCell ref="X57:Y57"/>
    <mergeCell ref="A53:B53"/>
    <mergeCell ref="X56:Y56"/>
    <mergeCell ref="X53:Y53"/>
    <mergeCell ref="X54:Y54"/>
    <mergeCell ref="X55:Y55"/>
    <mergeCell ref="A48:B48"/>
    <mergeCell ref="A34:B34"/>
    <mergeCell ref="X36:Y36"/>
    <mergeCell ref="A37:B37"/>
    <mergeCell ref="X39:Y39"/>
    <mergeCell ref="A40:B40"/>
    <mergeCell ref="X43:Y43"/>
    <mergeCell ref="A45:B45"/>
    <mergeCell ref="A41:B41"/>
    <mergeCell ref="X40:Y40"/>
    <mergeCell ref="X30:Y30"/>
    <mergeCell ref="A30:B30"/>
    <mergeCell ref="A31:B31"/>
    <mergeCell ref="X33:Y33"/>
    <mergeCell ref="X26:Y26"/>
    <mergeCell ref="A26:B26"/>
    <mergeCell ref="W29:Y29"/>
    <mergeCell ref="A29:B29"/>
    <mergeCell ref="A28:B28"/>
    <mergeCell ref="X28:Y28"/>
    <mergeCell ref="X27:Y27"/>
    <mergeCell ref="A27:B27"/>
    <mergeCell ref="X24:Y24"/>
    <mergeCell ref="X22:Y22"/>
    <mergeCell ref="A24:B24"/>
    <mergeCell ref="X25:Y25"/>
    <mergeCell ref="A25:B25"/>
    <mergeCell ref="X21:Y21"/>
    <mergeCell ref="A21:B21"/>
    <mergeCell ref="A22:B22"/>
    <mergeCell ref="X23:Y23"/>
    <mergeCell ref="A23:B23"/>
    <mergeCell ref="W18:Y18"/>
    <mergeCell ref="A18:B18"/>
    <mergeCell ref="X19:Y19"/>
    <mergeCell ref="X20:Y20"/>
    <mergeCell ref="A20:B20"/>
    <mergeCell ref="W15:Y15"/>
    <mergeCell ref="W16:Y16"/>
    <mergeCell ref="A16:B16"/>
    <mergeCell ref="A17:B17"/>
    <mergeCell ref="A12:B12"/>
    <mergeCell ref="W12:Y12"/>
    <mergeCell ref="A13:B13"/>
    <mergeCell ref="W14:Y14"/>
    <mergeCell ref="A14:B14"/>
    <mergeCell ref="A10:B10"/>
    <mergeCell ref="W10:Y10"/>
    <mergeCell ref="A11:B11"/>
    <mergeCell ref="W11:Y11"/>
    <mergeCell ref="S7:U8"/>
    <mergeCell ref="J8:K8"/>
    <mergeCell ref="W8:Y8"/>
    <mergeCell ref="W9:Y9"/>
    <mergeCell ref="M7:N8"/>
    <mergeCell ref="Z5:AA7"/>
    <mergeCell ref="AB5:AJ5"/>
    <mergeCell ref="AK5:AM5"/>
    <mergeCell ref="C6:P6"/>
    <mergeCell ref="AB6:AD6"/>
    <mergeCell ref="AE6:AG6"/>
    <mergeCell ref="AH6:AJ6"/>
    <mergeCell ref="AK6:AK7"/>
    <mergeCell ref="AL6:AL7"/>
    <mergeCell ref="AM6:AM7"/>
    <mergeCell ref="A5:B9"/>
    <mergeCell ref="C5:R5"/>
    <mergeCell ref="S5:U6"/>
    <mergeCell ref="W5:Y7"/>
    <mergeCell ref="C7:E8"/>
    <mergeCell ref="F7:G8"/>
    <mergeCell ref="H7:I8"/>
    <mergeCell ref="J7:K7"/>
    <mergeCell ref="O7:P8"/>
    <mergeCell ref="Q7:R7"/>
    <mergeCell ref="A2:U2"/>
    <mergeCell ref="W2:AM2"/>
    <mergeCell ref="A3:U3"/>
    <mergeCell ref="W3:AM3"/>
  </mergeCells>
  <printOptions/>
  <pageMargins left="0.7874015748031497" right="0.3937007874015748" top="0.984251968503937" bottom="0.984251968503937" header="0" footer="0"/>
  <pageSetup horizontalDpi="600" verticalDpi="600" orientation="landscape" paperSize="8" scale="56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E82"/>
  <sheetViews>
    <sheetView zoomScale="75" zoomScaleNormal="75" zoomScaleSheetLayoutView="25" workbookViewId="0" topLeftCell="A1">
      <selection activeCell="A1" sqref="A1"/>
    </sheetView>
  </sheetViews>
  <sheetFormatPr defaultColWidth="10.59765625" defaultRowHeight="15"/>
  <cols>
    <col min="1" max="2" width="2.59765625" style="3" customWidth="1"/>
    <col min="3" max="9" width="9.59765625" style="3" customWidth="1"/>
    <col min="10" max="30" width="8.69921875" style="3" customWidth="1"/>
    <col min="31" max="16384" width="10.59765625" style="3" customWidth="1"/>
  </cols>
  <sheetData>
    <row r="1" spans="1:30" s="152" customFormat="1" ht="19.5" customHeight="1">
      <c r="A1" s="1" t="s">
        <v>259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2" t="s">
        <v>260</v>
      </c>
    </row>
    <row r="2" spans="1:30" ht="19.5" customHeight="1">
      <c r="A2" s="291" t="s">
        <v>261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</row>
    <row r="3" spans="1:30" ht="19.5" customHeight="1">
      <c r="A3" s="234" t="s">
        <v>262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</row>
    <row r="4" spans="2:30" ht="18" customHeight="1" thickBot="1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6" t="s">
        <v>178</v>
      </c>
    </row>
    <row r="5" spans="1:30" ht="15" customHeight="1">
      <c r="A5" s="237" t="s">
        <v>263</v>
      </c>
      <c r="B5" s="237"/>
      <c r="C5" s="302"/>
      <c r="D5" s="243" t="s">
        <v>264</v>
      </c>
      <c r="E5" s="243"/>
      <c r="F5" s="244"/>
      <c r="G5" s="239" t="s">
        <v>271</v>
      </c>
      <c r="H5" s="243"/>
      <c r="I5" s="243"/>
      <c r="J5" s="243"/>
      <c r="K5" s="243"/>
      <c r="L5" s="243"/>
      <c r="M5" s="243"/>
      <c r="N5" s="243"/>
      <c r="O5" s="243"/>
      <c r="P5" s="243"/>
      <c r="Q5" s="244"/>
      <c r="R5" s="239" t="s">
        <v>272</v>
      </c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</row>
    <row r="6" spans="1:30" ht="15" customHeight="1">
      <c r="A6" s="535"/>
      <c r="B6" s="535"/>
      <c r="C6" s="439"/>
      <c r="D6" s="536" t="s">
        <v>97</v>
      </c>
      <c r="E6" s="537" t="s">
        <v>98</v>
      </c>
      <c r="F6" s="537" t="s">
        <v>99</v>
      </c>
      <c r="G6" s="538" t="s">
        <v>97</v>
      </c>
      <c r="H6" s="539"/>
      <c r="I6" s="540"/>
      <c r="J6" s="538" t="s">
        <v>273</v>
      </c>
      <c r="K6" s="540"/>
      <c r="L6" s="538" t="s">
        <v>274</v>
      </c>
      <c r="M6" s="540"/>
      <c r="N6" s="538" t="s">
        <v>275</v>
      </c>
      <c r="O6" s="540"/>
      <c r="P6" s="538" t="s">
        <v>276</v>
      </c>
      <c r="Q6" s="540"/>
      <c r="R6" s="538" t="s">
        <v>97</v>
      </c>
      <c r="S6" s="539"/>
      <c r="T6" s="540"/>
      <c r="U6" s="538" t="s">
        <v>273</v>
      </c>
      <c r="V6" s="540"/>
      <c r="W6" s="538" t="s">
        <v>274</v>
      </c>
      <c r="X6" s="540"/>
      <c r="Y6" s="538" t="s">
        <v>275</v>
      </c>
      <c r="Z6" s="540"/>
      <c r="AA6" s="538" t="s">
        <v>277</v>
      </c>
      <c r="AB6" s="540"/>
      <c r="AC6" s="538" t="s">
        <v>276</v>
      </c>
      <c r="AD6" s="539"/>
    </row>
    <row r="7" spans="1:30" ht="15" customHeight="1">
      <c r="A7" s="245"/>
      <c r="B7" s="245"/>
      <c r="C7" s="314"/>
      <c r="D7" s="330"/>
      <c r="E7" s="316"/>
      <c r="F7" s="316"/>
      <c r="G7" s="247" t="s">
        <v>97</v>
      </c>
      <c r="H7" s="247" t="s">
        <v>98</v>
      </c>
      <c r="I7" s="247" t="s">
        <v>99</v>
      </c>
      <c r="J7" s="247" t="s">
        <v>98</v>
      </c>
      <c r="K7" s="247" t="s">
        <v>99</v>
      </c>
      <c r="L7" s="247" t="s">
        <v>98</v>
      </c>
      <c r="M7" s="247" t="s">
        <v>99</v>
      </c>
      <c r="N7" s="247" t="s">
        <v>98</v>
      </c>
      <c r="O7" s="247" t="s">
        <v>99</v>
      </c>
      <c r="P7" s="247" t="s">
        <v>98</v>
      </c>
      <c r="Q7" s="247" t="s">
        <v>99</v>
      </c>
      <c r="R7" s="247" t="s">
        <v>97</v>
      </c>
      <c r="S7" s="247" t="s">
        <v>98</v>
      </c>
      <c r="T7" s="247" t="s">
        <v>99</v>
      </c>
      <c r="U7" s="247" t="s">
        <v>98</v>
      </c>
      <c r="V7" s="247" t="s">
        <v>99</v>
      </c>
      <c r="W7" s="247" t="s">
        <v>98</v>
      </c>
      <c r="X7" s="247" t="s">
        <v>99</v>
      </c>
      <c r="Y7" s="247" t="s">
        <v>98</v>
      </c>
      <c r="Z7" s="247" t="s">
        <v>99</v>
      </c>
      <c r="AA7" s="247" t="s">
        <v>98</v>
      </c>
      <c r="AB7" s="249" t="s">
        <v>99</v>
      </c>
      <c r="AC7" s="541" t="s">
        <v>98</v>
      </c>
      <c r="AD7" s="542" t="s">
        <v>99</v>
      </c>
    </row>
    <row r="8" spans="1:30" ht="15" customHeight="1">
      <c r="A8" s="234" t="s">
        <v>265</v>
      </c>
      <c r="B8" s="254"/>
      <c r="C8" s="255"/>
      <c r="D8" s="430">
        <v>36406</v>
      </c>
      <c r="E8" s="430">
        <v>18528</v>
      </c>
      <c r="F8" s="430">
        <v>17878</v>
      </c>
      <c r="G8" s="430">
        <v>35376</v>
      </c>
      <c r="H8" s="430">
        <v>17910</v>
      </c>
      <c r="I8" s="430">
        <v>17466</v>
      </c>
      <c r="J8" s="430">
        <v>5959</v>
      </c>
      <c r="K8" s="430">
        <v>5741</v>
      </c>
      <c r="L8" s="430">
        <v>5970</v>
      </c>
      <c r="M8" s="430">
        <v>5908</v>
      </c>
      <c r="N8" s="430">
        <v>5967</v>
      </c>
      <c r="O8" s="430">
        <v>5740</v>
      </c>
      <c r="P8" s="430">
        <v>14</v>
      </c>
      <c r="Q8" s="430">
        <v>77</v>
      </c>
      <c r="R8" s="430">
        <v>1030</v>
      </c>
      <c r="S8" s="430">
        <v>618</v>
      </c>
      <c r="T8" s="430">
        <v>412</v>
      </c>
      <c r="U8" s="430">
        <v>173</v>
      </c>
      <c r="V8" s="430">
        <v>144</v>
      </c>
      <c r="W8" s="430">
        <v>162</v>
      </c>
      <c r="X8" s="430">
        <v>101</v>
      </c>
      <c r="Y8" s="430">
        <v>145</v>
      </c>
      <c r="Z8" s="430">
        <v>96</v>
      </c>
      <c r="AA8" s="430">
        <v>108</v>
      </c>
      <c r="AB8" s="430">
        <v>60</v>
      </c>
      <c r="AC8" s="430">
        <v>30</v>
      </c>
      <c r="AD8" s="430">
        <v>11</v>
      </c>
    </row>
    <row r="9" spans="1:30" ht="15" customHeight="1">
      <c r="A9" s="254" t="s">
        <v>278</v>
      </c>
      <c r="B9" s="254"/>
      <c r="C9" s="255"/>
      <c r="D9" s="430">
        <v>35793</v>
      </c>
      <c r="E9" s="430">
        <v>18166</v>
      </c>
      <c r="F9" s="430">
        <v>17627</v>
      </c>
      <c r="G9" s="430">
        <v>34852</v>
      </c>
      <c r="H9" s="430">
        <v>17593</v>
      </c>
      <c r="I9" s="430">
        <v>17259</v>
      </c>
      <c r="J9" s="430">
        <v>5976</v>
      </c>
      <c r="K9" s="430">
        <v>5859</v>
      </c>
      <c r="L9" s="430">
        <v>5756</v>
      </c>
      <c r="M9" s="430">
        <v>5551</v>
      </c>
      <c r="N9" s="430">
        <v>5846</v>
      </c>
      <c r="O9" s="430">
        <v>5772</v>
      </c>
      <c r="P9" s="430">
        <v>15</v>
      </c>
      <c r="Q9" s="430">
        <v>77</v>
      </c>
      <c r="R9" s="430">
        <v>941</v>
      </c>
      <c r="S9" s="430">
        <v>573</v>
      </c>
      <c r="T9" s="430">
        <v>368</v>
      </c>
      <c r="U9" s="430">
        <v>147</v>
      </c>
      <c r="V9" s="430">
        <v>121</v>
      </c>
      <c r="W9" s="430">
        <v>128</v>
      </c>
      <c r="X9" s="430">
        <v>89</v>
      </c>
      <c r="Y9" s="430">
        <v>165</v>
      </c>
      <c r="Z9" s="430">
        <v>94</v>
      </c>
      <c r="AA9" s="430">
        <v>106</v>
      </c>
      <c r="AB9" s="430">
        <v>57</v>
      </c>
      <c r="AC9" s="430">
        <v>27</v>
      </c>
      <c r="AD9" s="430">
        <v>7</v>
      </c>
    </row>
    <row r="10" spans="1:30" ht="15" customHeight="1">
      <c r="A10" s="254" t="s">
        <v>279</v>
      </c>
      <c r="B10" s="304"/>
      <c r="C10" s="305"/>
      <c r="D10" s="430">
        <v>34743</v>
      </c>
      <c r="E10" s="430">
        <v>17658</v>
      </c>
      <c r="F10" s="430">
        <v>17085</v>
      </c>
      <c r="G10" s="430">
        <v>33815</v>
      </c>
      <c r="H10" s="430">
        <v>17103</v>
      </c>
      <c r="I10" s="430">
        <v>16712</v>
      </c>
      <c r="J10" s="430">
        <v>5685</v>
      </c>
      <c r="K10" s="430">
        <v>5546</v>
      </c>
      <c r="L10" s="430">
        <v>5772</v>
      </c>
      <c r="M10" s="430">
        <v>5695</v>
      </c>
      <c r="N10" s="430">
        <v>5627</v>
      </c>
      <c r="O10" s="430">
        <v>5399</v>
      </c>
      <c r="P10" s="430">
        <v>19</v>
      </c>
      <c r="Q10" s="430">
        <v>72</v>
      </c>
      <c r="R10" s="430">
        <v>928</v>
      </c>
      <c r="S10" s="430">
        <v>555</v>
      </c>
      <c r="T10" s="430">
        <v>373</v>
      </c>
      <c r="U10" s="430">
        <v>150</v>
      </c>
      <c r="V10" s="430">
        <v>131</v>
      </c>
      <c r="W10" s="430">
        <v>128</v>
      </c>
      <c r="X10" s="430">
        <v>95</v>
      </c>
      <c r="Y10" s="430">
        <v>129</v>
      </c>
      <c r="Z10" s="430">
        <v>85</v>
      </c>
      <c r="AA10" s="430">
        <v>119</v>
      </c>
      <c r="AB10" s="430">
        <v>56</v>
      </c>
      <c r="AC10" s="430">
        <v>29</v>
      </c>
      <c r="AD10" s="430">
        <v>6</v>
      </c>
    </row>
    <row r="11" spans="1:30" ht="15" customHeight="1">
      <c r="A11" s="254" t="s">
        <v>32</v>
      </c>
      <c r="B11" s="254"/>
      <c r="C11" s="255"/>
      <c r="D11" s="430">
        <v>33845</v>
      </c>
      <c r="E11" s="430">
        <v>17005</v>
      </c>
      <c r="F11" s="430">
        <v>16840</v>
      </c>
      <c r="G11" s="430">
        <v>32942</v>
      </c>
      <c r="H11" s="430">
        <v>16474</v>
      </c>
      <c r="I11" s="430">
        <v>16468</v>
      </c>
      <c r="J11" s="430">
        <v>5378</v>
      </c>
      <c r="K11" s="430">
        <v>5477</v>
      </c>
      <c r="L11" s="430">
        <v>5470</v>
      </c>
      <c r="M11" s="430">
        <v>5357</v>
      </c>
      <c r="N11" s="430">
        <v>5611</v>
      </c>
      <c r="O11" s="430">
        <v>5564</v>
      </c>
      <c r="P11" s="430">
        <v>15</v>
      </c>
      <c r="Q11" s="430">
        <v>70</v>
      </c>
      <c r="R11" s="430">
        <v>903</v>
      </c>
      <c r="S11" s="430">
        <v>531</v>
      </c>
      <c r="T11" s="430">
        <v>372</v>
      </c>
      <c r="U11" s="430">
        <v>155</v>
      </c>
      <c r="V11" s="430">
        <v>117</v>
      </c>
      <c r="W11" s="430">
        <v>137</v>
      </c>
      <c r="X11" s="430">
        <v>109</v>
      </c>
      <c r="Y11" s="430">
        <v>119</v>
      </c>
      <c r="Z11" s="430">
        <v>83</v>
      </c>
      <c r="AA11" s="430">
        <v>102</v>
      </c>
      <c r="AB11" s="430">
        <v>58</v>
      </c>
      <c r="AC11" s="430">
        <v>18</v>
      </c>
      <c r="AD11" s="430">
        <v>5</v>
      </c>
    </row>
    <row r="12" spans="1:30" s="268" customFormat="1" ht="15" customHeight="1">
      <c r="A12" s="543" t="s">
        <v>46</v>
      </c>
      <c r="B12" s="544"/>
      <c r="C12" s="545"/>
      <c r="D12" s="546">
        <v>32829</v>
      </c>
      <c r="E12" s="546">
        <v>16474</v>
      </c>
      <c r="F12" s="546">
        <v>16355</v>
      </c>
      <c r="G12" s="546">
        <v>31957</v>
      </c>
      <c r="H12" s="546">
        <v>15986</v>
      </c>
      <c r="I12" s="546">
        <v>15971</v>
      </c>
      <c r="J12" s="546">
        <v>5451</v>
      </c>
      <c r="K12" s="546">
        <v>5400</v>
      </c>
      <c r="L12" s="546">
        <v>5185</v>
      </c>
      <c r="M12" s="546">
        <v>5310</v>
      </c>
      <c r="N12" s="546">
        <v>5335</v>
      </c>
      <c r="O12" s="546">
        <v>5193</v>
      </c>
      <c r="P12" s="546">
        <v>15</v>
      </c>
      <c r="Q12" s="546">
        <v>68</v>
      </c>
      <c r="R12" s="546">
        <v>872</v>
      </c>
      <c r="S12" s="546">
        <v>488</v>
      </c>
      <c r="T12" s="546">
        <v>384</v>
      </c>
      <c r="U12" s="546">
        <v>138</v>
      </c>
      <c r="V12" s="546">
        <v>126</v>
      </c>
      <c r="W12" s="546">
        <v>125</v>
      </c>
      <c r="X12" s="546">
        <v>92</v>
      </c>
      <c r="Y12" s="546">
        <v>121</v>
      </c>
      <c r="Z12" s="546">
        <v>97</v>
      </c>
      <c r="AA12" s="546">
        <v>87</v>
      </c>
      <c r="AB12" s="546">
        <v>62</v>
      </c>
      <c r="AC12" s="546">
        <v>17</v>
      </c>
      <c r="AD12" s="546">
        <v>7</v>
      </c>
    </row>
    <row r="13" spans="1:30" ht="9" customHeight="1">
      <c r="A13" s="267"/>
      <c r="B13" s="267"/>
      <c r="C13" s="265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</row>
    <row r="14" spans="1:30" ht="15" customHeight="1">
      <c r="A14" s="154" t="s">
        <v>266</v>
      </c>
      <c r="B14" s="154"/>
      <c r="C14" s="155"/>
      <c r="D14" s="548">
        <v>366</v>
      </c>
      <c r="E14" s="548">
        <v>197</v>
      </c>
      <c r="F14" s="548">
        <v>169</v>
      </c>
      <c r="G14" s="548">
        <v>366</v>
      </c>
      <c r="H14" s="548">
        <v>197</v>
      </c>
      <c r="I14" s="548">
        <v>169</v>
      </c>
      <c r="J14" s="548">
        <v>63</v>
      </c>
      <c r="K14" s="548">
        <v>58</v>
      </c>
      <c r="L14" s="548">
        <v>59</v>
      </c>
      <c r="M14" s="548">
        <v>62</v>
      </c>
      <c r="N14" s="548">
        <v>75</v>
      </c>
      <c r="O14" s="548">
        <v>49</v>
      </c>
      <c r="P14" s="549">
        <v>0</v>
      </c>
      <c r="Q14" s="549">
        <v>0</v>
      </c>
      <c r="R14" s="549">
        <v>0</v>
      </c>
      <c r="S14" s="549">
        <v>0</v>
      </c>
      <c r="T14" s="549">
        <v>0</v>
      </c>
      <c r="U14" s="549">
        <v>0</v>
      </c>
      <c r="V14" s="549">
        <v>0</v>
      </c>
      <c r="W14" s="549">
        <v>0</v>
      </c>
      <c r="X14" s="549">
        <v>0</v>
      </c>
      <c r="Y14" s="549">
        <v>0</v>
      </c>
      <c r="Z14" s="549">
        <v>0</v>
      </c>
      <c r="AA14" s="549">
        <v>0</v>
      </c>
      <c r="AB14" s="549">
        <v>0</v>
      </c>
      <c r="AC14" s="549">
        <v>0</v>
      </c>
      <c r="AD14" s="549">
        <v>0</v>
      </c>
    </row>
    <row r="15" spans="1:30" ht="9" customHeight="1">
      <c r="A15" s="550"/>
      <c r="B15" s="550"/>
      <c r="C15" s="55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</row>
    <row r="16" spans="1:30" ht="15" customHeight="1">
      <c r="A16" s="154" t="s">
        <v>267</v>
      </c>
      <c r="B16" s="154"/>
      <c r="C16" s="155"/>
      <c r="D16" s="546">
        <v>24870</v>
      </c>
      <c r="E16" s="546">
        <v>12068</v>
      </c>
      <c r="F16" s="546">
        <v>12802</v>
      </c>
      <c r="G16" s="553">
        <v>23998</v>
      </c>
      <c r="H16" s="553">
        <v>11580</v>
      </c>
      <c r="I16" s="553">
        <v>12418</v>
      </c>
      <c r="J16" s="553">
        <v>3976</v>
      </c>
      <c r="K16" s="553">
        <v>4165</v>
      </c>
      <c r="L16" s="553">
        <v>3822</v>
      </c>
      <c r="M16" s="553">
        <v>4142</v>
      </c>
      <c r="N16" s="553">
        <v>3767</v>
      </c>
      <c r="O16" s="553">
        <v>4043</v>
      </c>
      <c r="P16" s="457">
        <v>15</v>
      </c>
      <c r="Q16" s="457">
        <v>68</v>
      </c>
      <c r="R16" s="457">
        <v>872</v>
      </c>
      <c r="S16" s="457">
        <v>488</v>
      </c>
      <c r="T16" s="457">
        <v>384</v>
      </c>
      <c r="U16" s="457">
        <v>138</v>
      </c>
      <c r="V16" s="457">
        <v>126</v>
      </c>
      <c r="W16" s="457">
        <v>125</v>
      </c>
      <c r="X16" s="457">
        <v>92</v>
      </c>
      <c r="Y16" s="457">
        <v>121</v>
      </c>
      <c r="Z16" s="457">
        <v>97</v>
      </c>
      <c r="AA16" s="457">
        <v>87</v>
      </c>
      <c r="AB16" s="457">
        <v>62</v>
      </c>
      <c r="AC16" s="457">
        <v>17</v>
      </c>
      <c r="AD16" s="457">
        <v>7</v>
      </c>
    </row>
    <row r="17" spans="1:30" ht="15" customHeight="1">
      <c r="A17" s="554"/>
      <c r="B17" s="154" t="s">
        <v>138</v>
      </c>
      <c r="C17" s="155"/>
      <c r="D17" s="456">
        <v>10462</v>
      </c>
      <c r="E17" s="456">
        <v>4889</v>
      </c>
      <c r="F17" s="456">
        <v>5573</v>
      </c>
      <c r="G17" s="456">
        <v>9960</v>
      </c>
      <c r="H17" s="456">
        <v>4601</v>
      </c>
      <c r="I17" s="456">
        <v>5359</v>
      </c>
      <c r="J17" s="456">
        <v>1600</v>
      </c>
      <c r="K17" s="456">
        <v>1758</v>
      </c>
      <c r="L17" s="456">
        <v>1482</v>
      </c>
      <c r="M17" s="456">
        <v>1833</v>
      </c>
      <c r="N17" s="456">
        <v>1519</v>
      </c>
      <c r="O17" s="456">
        <v>1768</v>
      </c>
      <c r="P17" s="549">
        <v>0</v>
      </c>
      <c r="Q17" s="549">
        <v>0</v>
      </c>
      <c r="R17" s="456">
        <v>502</v>
      </c>
      <c r="S17" s="456">
        <v>288</v>
      </c>
      <c r="T17" s="456">
        <v>214</v>
      </c>
      <c r="U17" s="456">
        <v>79</v>
      </c>
      <c r="V17" s="456">
        <v>77</v>
      </c>
      <c r="W17" s="456">
        <v>75</v>
      </c>
      <c r="X17" s="456">
        <v>52</v>
      </c>
      <c r="Y17" s="456">
        <v>68</v>
      </c>
      <c r="Z17" s="456">
        <v>51</v>
      </c>
      <c r="AA17" s="456">
        <v>49</v>
      </c>
      <c r="AB17" s="456">
        <v>27</v>
      </c>
      <c r="AC17" s="456">
        <v>17</v>
      </c>
      <c r="AD17" s="456">
        <v>7</v>
      </c>
    </row>
    <row r="18" spans="1:30" ht="15" customHeight="1">
      <c r="A18" s="554"/>
      <c r="B18" s="154" t="s">
        <v>116</v>
      </c>
      <c r="C18" s="155"/>
      <c r="D18" s="546">
        <v>1726</v>
      </c>
      <c r="E18" s="546">
        <v>754</v>
      </c>
      <c r="F18" s="546">
        <v>972</v>
      </c>
      <c r="G18" s="546">
        <v>1681</v>
      </c>
      <c r="H18" s="546">
        <v>729</v>
      </c>
      <c r="I18" s="546">
        <v>952</v>
      </c>
      <c r="J18" s="546">
        <v>244</v>
      </c>
      <c r="K18" s="546">
        <v>315</v>
      </c>
      <c r="L18" s="546">
        <v>246</v>
      </c>
      <c r="M18" s="546">
        <v>281</v>
      </c>
      <c r="N18" s="546">
        <v>234</v>
      </c>
      <c r="O18" s="546">
        <v>288</v>
      </c>
      <c r="P18" s="457">
        <v>5</v>
      </c>
      <c r="Q18" s="457">
        <v>68</v>
      </c>
      <c r="R18" s="546">
        <v>45</v>
      </c>
      <c r="S18" s="546">
        <v>25</v>
      </c>
      <c r="T18" s="546">
        <v>20</v>
      </c>
      <c r="U18" s="546">
        <v>4</v>
      </c>
      <c r="V18" s="546">
        <v>5</v>
      </c>
      <c r="W18" s="546">
        <v>3</v>
      </c>
      <c r="X18" s="546">
        <v>6</v>
      </c>
      <c r="Y18" s="546">
        <v>11</v>
      </c>
      <c r="Z18" s="546">
        <v>5</v>
      </c>
      <c r="AA18" s="546">
        <v>7</v>
      </c>
      <c r="AB18" s="546">
        <v>4</v>
      </c>
      <c r="AC18" s="549">
        <v>0</v>
      </c>
      <c r="AD18" s="549">
        <v>0</v>
      </c>
    </row>
    <row r="19" spans="1:30" ht="15" customHeight="1">
      <c r="A19" s="554"/>
      <c r="B19" s="154" t="s">
        <v>139</v>
      </c>
      <c r="C19" s="155"/>
      <c r="D19" s="546">
        <v>3590</v>
      </c>
      <c r="E19" s="546">
        <v>1844</v>
      </c>
      <c r="F19" s="546">
        <v>1746</v>
      </c>
      <c r="G19" s="546">
        <v>3450</v>
      </c>
      <c r="H19" s="546">
        <v>1757</v>
      </c>
      <c r="I19" s="546">
        <v>1693</v>
      </c>
      <c r="J19" s="546">
        <v>595</v>
      </c>
      <c r="K19" s="546">
        <v>566</v>
      </c>
      <c r="L19" s="546">
        <v>574</v>
      </c>
      <c r="M19" s="546">
        <v>579</v>
      </c>
      <c r="N19" s="546">
        <v>588</v>
      </c>
      <c r="O19" s="546">
        <v>548</v>
      </c>
      <c r="P19" s="549">
        <v>0</v>
      </c>
      <c r="Q19" s="549">
        <v>0</v>
      </c>
      <c r="R19" s="546">
        <v>140</v>
      </c>
      <c r="S19" s="546">
        <v>87</v>
      </c>
      <c r="T19" s="546">
        <v>53</v>
      </c>
      <c r="U19" s="546">
        <v>29</v>
      </c>
      <c r="V19" s="546">
        <v>13</v>
      </c>
      <c r="W19" s="546">
        <v>23</v>
      </c>
      <c r="X19" s="546">
        <v>12</v>
      </c>
      <c r="Y19" s="546">
        <v>19</v>
      </c>
      <c r="Z19" s="546">
        <v>14</v>
      </c>
      <c r="AA19" s="546">
        <v>16</v>
      </c>
      <c r="AB19" s="457">
        <v>14</v>
      </c>
      <c r="AC19" s="549">
        <v>0</v>
      </c>
      <c r="AD19" s="549">
        <v>0</v>
      </c>
    </row>
    <row r="20" spans="1:30" ht="15" customHeight="1">
      <c r="A20" s="554"/>
      <c r="B20" s="154" t="s">
        <v>140</v>
      </c>
      <c r="C20" s="155"/>
      <c r="D20" s="546">
        <v>782</v>
      </c>
      <c r="E20" s="546">
        <v>402</v>
      </c>
      <c r="F20" s="546">
        <v>380</v>
      </c>
      <c r="G20" s="546">
        <v>768</v>
      </c>
      <c r="H20" s="546">
        <v>395</v>
      </c>
      <c r="I20" s="546">
        <v>373</v>
      </c>
      <c r="J20" s="546">
        <v>130</v>
      </c>
      <c r="K20" s="546">
        <v>126</v>
      </c>
      <c r="L20" s="546">
        <v>129</v>
      </c>
      <c r="M20" s="546">
        <v>120</v>
      </c>
      <c r="N20" s="546">
        <v>136</v>
      </c>
      <c r="O20" s="546">
        <v>127</v>
      </c>
      <c r="P20" s="549">
        <v>0</v>
      </c>
      <c r="Q20" s="549">
        <v>0</v>
      </c>
      <c r="R20" s="546">
        <v>14</v>
      </c>
      <c r="S20" s="546">
        <v>7</v>
      </c>
      <c r="T20" s="546">
        <v>7</v>
      </c>
      <c r="U20" s="457">
        <v>3</v>
      </c>
      <c r="V20" s="549">
        <v>0</v>
      </c>
      <c r="W20" s="546">
        <v>1</v>
      </c>
      <c r="X20" s="546">
        <v>3</v>
      </c>
      <c r="Y20" s="457">
        <v>3</v>
      </c>
      <c r="Z20" s="457">
        <v>4</v>
      </c>
      <c r="AA20" s="549">
        <v>0</v>
      </c>
      <c r="AB20" s="549">
        <v>0</v>
      </c>
      <c r="AC20" s="549">
        <v>0</v>
      </c>
      <c r="AD20" s="549">
        <v>0</v>
      </c>
    </row>
    <row r="21" spans="1:30" ht="15" customHeight="1">
      <c r="A21" s="554"/>
      <c r="B21" s="154" t="s">
        <v>141</v>
      </c>
      <c r="C21" s="155"/>
      <c r="D21" s="546">
        <v>610</v>
      </c>
      <c r="E21" s="546">
        <v>306</v>
      </c>
      <c r="F21" s="546">
        <v>304</v>
      </c>
      <c r="G21" s="546">
        <v>610</v>
      </c>
      <c r="H21" s="546">
        <v>306</v>
      </c>
      <c r="I21" s="546">
        <v>304</v>
      </c>
      <c r="J21" s="546">
        <v>95</v>
      </c>
      <c r="K21" s="546">
        <v>106</v>
      </c>
      <c r="L21" s="546">
        <v>105</v>
      </c>
      <c r="M21" s="546">
        <v>99</v>
      </c>
      <c r="N21" s="546">
        <v>106</v>
      </c>
      <c r="O21" s="546">
        <v>99</v>
      </c>
      <c r="P21" s="549">
        <v>0</v>
      </c>
      <c r="Q21" s="549">
        <v>0</v>
      </c>
      <c r="R21" s="549">
        <v>0</v>
      </c>
      <c r="S21" s="549">
        <v>0</v>
      </c>
      <c r="T21" s="549">
        <v>0</v>
      </c>
      <c r="U21" s="549">
        <v>0</v>
      </c>
      <c r="V21" s="549">
        <v>0</v>
      </c>
      <c r="W21" s="549">
        <v>0</v>
      </c>
      <c r="X21" s="549">
        <v>0</v>
      </c>
      <c r="Y21" s="549">
        <v>0</v>
      </c>
      <c r="Z21" s="549">
        <v>0</v>
      </c>
      <c r="AA21" s="549">
        <v>0</v>
      </c>
      <c r="AB21" s="549">
        <v>0</v>
      </c>
      <c r="AC21" s="549">
        <v>0</v>
      </c>
      <c r="AD21" s="549">
        <v>0</v>
      </c>
    </row>
    <row r="22" spans="1:30" ht="15" customHeight="1">
      <c r="A22" s="554"/>
      <c r="B22" s="154" t="s">
        <v>142</v>
      </c>
      <c r="C22" s="155"/>
      <c r="D22" s="546">
        <v>1538</v>
      </c>
      <c r="E22" s="546">
        <v>721</v>
      </c>
      <c r="F22" s="546">
        <v>817</v>
      </c>
      <c r="G22" s="546">
        <v>1438</v>
      </c>
      <c r="H22" s="546">
        <v>671</v>
      </c>
      <c r="I22" s="546">
        <v>767</v>
      </c>
      <c r="J22" s="546">
        <v>246</v>
      </c>
      <c r="K22" s="546">
        <v>267</v>
      </c>
      <c r="L22" s="546">
        <v>236</v>
      </c>
      <c r="M22" s="546">
        <v>236</v>
      </c>
      <c r="N22" s="546">
        <v>189</v>
      </c>
      <c r="O22" s="546">
        <v>264</v>
      </c>
      <c r="P22" s="549">
        <v>0</v>
      </c>
      <c r="Q22" s="549">
        <v>0</v>
      </c>
      <c r="R22" s="457">
        <v>100</v>
      </c>
      <c r="S22" s="457">
        <v>50</v>
      </c>
      <c r="T22" s="457">
        <v>50</v>
      </c>
      <c r="U22" s="457">
        <v>12</v>
      </c>
      <c r="V22" s="457">
        <v>19</v>
      </c>
      <c r="W22" s="457">
        <v>15</v>
      </c>
      <c r="X22" s="457">
        <v>11</v>
      </c>
      <c r="Y22" s="457">
        <v>14</v>
      </c>
      <c r="Z22" s="457">
        <v>12</v>
      </c>
      <c r="AA22" s="457">
        <v>9</v>
      </c>
      <c r="AB22" s="457">
        <v>8</v>
      </c>
      <c r="AC22" s="549">
        <v>0</v>
      </c>
      <c r="AD22" s="549">
        <v>0</v>
      </c>
    </row>
    <row r="23" spans="1:30" ht="15" customHeight="1">
      <c r="A23" s="554"/>
      <c r="B23" s="154" t="s">
        <v>143</v>
      </c>
      <c r="C23" s="155"/>
      <c r="D23" s="546">
        <v>1025</v>
      </c>
      <c r="E23" s="546">
        <v>602</v>
      </c>
      <c r="F23" s="546">
        <v>423</v>
      </c>
      <c r="G23" s="546">
        <v>954</v>
      </c>
      <c r="H23" s="546">
        <v>571</v>
      </c>
      <c r="I23" s="546">
        <v>383</v>
      </c>
      <c r="J23" s="546">
        <v>193</v>
      </c>
      <c r="K23" s="546">
        <v>126</v>
      </c>
      <c r="L23" s="546">
        <v>186</v>
      </c>
      <c r="M23" s="546">
        <v>130</v>
      </c>
      <c r="N23" s="546">
        <v>192</v>
      </c>
      <c r="O23" s="546">
        <v>127</v>
      </c>
      <c r="P23" s="549">
        <v>0</v>
      </c>
      <c r="Q23" s="549">
        <v>0</v>
      </c>
      <c r="R23" s="546">
        <v>71</v>
      </c>
      <c r="S23" s="546">
        <v>31</v>
      </c>
      <c r="T23" s="546">
        <v>40</v>
      </c>
      <c r="U23" s="546">
        <v>11</v>
      </c>
      <c r="V23" s="546">
        <v>12</v>
      </c>
      <c r="W23" s="546">
        <v>8</v>
      </c>
      <c r="X23" s="546">
        <v>8</v>
      </c>
      <c r="Y23" s="546">
        <v>6</v>
      </c>
      <c r="Z23" s="546">
        <v>11</v>
      </c>
      <c r="AA23" s="546">
        <v>6</v>
      </c>
      <c r="AB23" s="546">
        <v>9</v>
      </c>
      <c r="AC23" s="549">
        <v>0</v>
      </c>
      <c r="AD23" s="549">
        <v>0</v>
      </c>
    </row>
    <row r="24" spans="1:30" ht="15" customHeight="1">
      <c r="A24" s="554"/>
      <c r="B24" s="154" t="s">
        <v>280</v>
      </c>
      <c r="C24" s="155"/>
      <c r="D24" s="549">
        <v>0</v>
      </c>
      <c r="E24" s="549">
        <v>0</v>
      </c>
      <c r="F24" s="549">
        <v>0</v>
      </c>
      <c r="G24" s="549">
        <v>0</v>
      </c>
      <c r="H24" s="549">
        <v>0</v>
      </c>
      <c r="I24" s="549">
        <v>0</v>
      </c>
      <c r="J24" s="549">
        <v>0</v>
      </c>
      <c r="K24" s="549">
        <v>0</v>
      </c>
      <c r="L24" s="549">
        <v>0</v>
      </c>
      <c r="M24" s="549">
        <v>0</v>
      </c>
      <c r="N24" s="549">
        <v>0</v>
      </c>
      <c r="O24" s="549">
        <v>0</v>
      </c>
      <c r="P24" s="549">
        <v>0</v>
      </c>
      <c r="Q24" s="549">
        <v>0</v>
      </c>
      <c r="R24" s="549">
        <v>0</v>
      </c>
      <c r="S24" s="549">
        <v>0</v>
      </c>
      <c r="T24" s="549">
        <v>0</v>
      </c>
      <c r="U24" s="549">
        <v>0</v>
      </c>
      <c r="V24" s="549">
        <v>0</v>
      </c>
      <c r="W24" s="549">
        <v>0</v>
      </c>
      <c r="X24" s="549">
        <v>0</v>
      </c>
      <c r="Y24" s="549">
        <v>0</v>
      </c>
      <c r="Z24" s="549">
        <v>0</v>
      </c>
      <c r="AA24" s="549">
        <v>0</v>
      </c>
      <c r="AB24" s="549">
        <v>0</v>
      </c>
      <c r="AC24" s="549">
        <v>0</v>
      </c>
      <c r="AD24" s="549">
        <v>0</v>
      </c>
    </row>
    <row r="25" spans="1:30" ht="15" customHeight="1">
      <c r="A25" s="554"/>
      <c r="B25" s="154" t="s">
        <v>168</v>
      </c>
      <c r="C25" s="155"/>
      <c r="D25" s="546">
        <v>1327</v>
      </c>
      <c r="E25" s="546">
        <v>718</v>
      </c>
      <c r="F25" s="546">
        <v>609</v>
      </c>
      <c r="G25" s="546">
        <v>1327</v>
      </c>
      <c r="H25" s="546">
        <v>718</v>
      </c>
      <c r="I25" s="546">
        <v>609</v>
      </c>
      <c r="J25" s="546">
        <v>250</v>
      </c>
      <c r="K25" s="546">
        <v>219</v>
      </c>
      <c r="L25" s="546">
        <v>232</v>
      </c>
      <c r="M25" s="546">
        <v>201</v>
      </c>
      <c r="N25" s="546">
        <v>236</v>
      </c>
      <c r="O25" s="546">
        <v>189</v>
      </c>
      <c r="P25" s="549">
        <v>0</v>
      </c>
      <c r="Q25" s="549">
        <v>0</v>
      </c>
      <c r="R25" s="549">
        <v>0</v>
      </c>
      <c r="S25" s="549">
        <v>0</v>
      </c>
      <c r="T25" s="549">
        <v>0</v>
      </c>
      <c r="U25" s="549">
        <v>0</v>
      </c>
      <c r="V25" s="549">
        <v>0</v>
      </c>
      <c r="W25" s="549">
        <v>0</v>
      </c>
      <c r="X25" s="549">
        <v>0</v>
      </c>
      <c r="Y25" s="549">
        <v>0</v>
      </c>
      <c r="Z25" s="549">
        <v>0</v>
      </c>
      <c r="AA25" s="549">
        <v>0</v>
      </c>
      <c r="AB25" s="549">
        <v>0</v>
      </c>
      <c r="AC25" s="549">
        <v>0</v>
      </c>
      <c r="AD25" s="549">
        <v>0</v>
      </c>
    </row>
    <row r="26" spans="1:30" ht="15" customHeight="1">
      <c r="A26" s="554"/>
      <c r="B26" s="154" t="s">
        <v>169</v>
      </c>
      <c r="C26" s="155"/>
      <c r="D26" s="457">
        <v>464</v>
      </c>
      <c r="E26" s="457">
        <v>200</v>
      </c>
      <c r="F26" s="555">
        <v>264</v>
      </c>
      <c r="G26" s="546">
        <v>464</v>
      </c>
      <c r="H26" s="546">
        <v>200</v>
      </c>
      <c r="I26" s="546">
        <v>264</v>
      </c>
      <c r="J26" s="546">
        <v>60</v>
      </c>
      <c r="K26" s="546">
        <v>100</v>
      </c>
      <c r="L26" s="546">
        <v>79</v>
      </c>
      <c r="M26" s="546">
        <v>81</v>
      </c>
      <c r="N26" s="546">
        <v>61</v>
      </c>
      <c r="O26" s="546">
        <v>83</v>
      </c>
      <c r="P26" s="549">
        <v>0</v>
      </c>
      <c r="Q26" s="549">
        <v>0</v>
      </c>
      <c r="R26" s="549">
        <v>0</v>
      </c>
      <c r="S26" s="549">
        <v>0</v>
      </c>
      <c r="T26" s="549">
        <v>0</v>
      </c>
      <c r="U26" s="549">
        <v>0</v>
      </c>
      <c r="V26" s="549">
        <v>0</v>
      </c>
      <c r="W26" s="549">
        <v>0</v>
      </c>
      <c r="X26" s="549">
        <v>0</v>
      </c>
      <c r="Y26" s="549">
        <v>0</v>
      </c>
      <c r="Z26" s="549">
        <v>0</v>
      </c>
      <c r="AA26" s="549">
        <v>0</v>
      </c>
      <c r="AB26" s="549">
        <v>0</v>
      </c>
      <c r="AC26" s="549">
        <v>0</v>
      </c>
      <c r="AD26" s="549">
        <v>0</v>
      </c>
    </row>
    <row r="27" spans="1:30" ht="15" customHeight="1">
      <c r="A27" s="550"/>
      <c r="B27" s="386"/>
      <c r="C27" s="387"/>
      <c r="D27" s="556"/>
      <c r="E27" s="556"/>
      <c r="F27" s="557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</row>
    <row r="28" spans="1:30" ht="15" customHeight="1">
      <c r="A28" s="267"/>
      <c r="B28" s="386" t="s">
        <v>144</v>
      </c>
      <c r="C28" s="387"/>
      <c r="D28" s="549">
        <v>0</v>
      </c>
      <c r="E28" s="549">
        <v>0</v>
      </c>
      <c r="F28" s="549">
        <v>0</v>
      </c>
      <c r="G28" s="549">
        <v>0</v>
      </c>
      <c r="H28" s="549">
        <v>0</v>
      </c>
      <c r="I28" s="549">
        <v>0</v>
      </c>
      <c r="J28" s="549">
        <v>0</v>
      </c>
      <c r="K28" s="549">
        <v>0</v>
      </c>
      <c r="L28" s="549">
        <v>0</v>
      </c>
      <c r="M28" s="549">
        <v>0</v>
      </c>
      <c r="N28" s="549">
        <v>0</v>
      </c>
      <c r="O28" s="549">
        <v>0</v>
      </c>
      <c r="P28" s="549">
        <v>0</v>
      </c>
      <c r="Q28" s="549">
        <v>0</v>
      </c>
      <c r="R28" s="549">
        <v>0</v>
      </c>
      <c r="S28" s="549">
        <v>0</v>
      </c>
      <c r="T28" s="549">
        <v>0</v>
      </c>
      <c r="U28" s="549">
        <v>0</v>
      </c>
      <c r="V28" s="549">
        <v>0</v>
      </c>
      <c r="W28" s="549">
        <v>0</v>
      </c>
      <c r="X28" s="549">
        <v>0</v>
      </c>
      <c r="Y28" s="549">
        <v>0</v>
      </c>
      <c r="Z28" s="549">
        <v>0</v>
      </c>
      <c r="AA28" s="549">
        <v>0</v>
      </c>
      <c r="AB28" s="549">
        <v>0</v>
      </c>
      <c r="AC28" s="549">
        <v>0</v>
      </c>
      <c r="AD28" s="549">
        <v>0</v>
      </c>
    </row>
    <row r="29" spans="1:30" ht="15" customHeight="1">
      <c r="A29" s="269"/>
      <c r="B29" s="309"/>
      <c r="C29" s="370" t="s">
        <v>268</v>
      </c>
      <c r="D29" s="558">
        <v>0</v>
      </c>
      <c r="E29" s="558">
        <v>0</v>
      </c>
      <c r="F29" s="558">
        <v>0</v>
      </c>
      <c r="G29" s="558">
        <v>0</v>
      </c>
      <c r="H29" s="558">
        <v>0</v>
      </c>
      <c r="I29" s="558">
        <v>0</v>
      </c>
      <c r="J29" s="558">
        <v>0</v>
      </c>
      <c r="K29" s="558">
        <v>0</v>
      </c>
      <c r="L29" s="558">
        <v>0</v>
      </c>
      <c r="M29" s="558">
        <v>0</v>
      </c>
      <c r="N29" s="558">
        <v>0</v>
      </c>
      <c r="O29" s="558">
        <v>0</v>
      </c>
      <c r="P29" s="558">
        <v>0</v>
      </c>
      <c r="Q29" s="558">
        <v>0</v>
      </c>
      <c r="R29" s="558">
        <v>0</v>
      </c>
      <c r="S29" s="558">
        <v>0</v>
      </c>
      <c r="T29" s="558">
        <v>0</v>
      </c>
      <c r="U29" s="558">
        <v>0</v>
      </c>
      <c r="V29" s="558">
        <v>0</v>
      </c>
      <c r="W29" s="558">
        <v>0</v>
      </c>
      <c r="X29" s="558">
        <v>0</v>
      </c>
      <c r="Y29" s="558">
        <v>0</v>
      </c>
      <c r="Z29" s="558">
        <v>0</v>
      </c>
      <c r="AA29" s="558">
        <v>0</v>
      </c>
      <c r="AB29" s="558">
        <v>0</v>
      </c>
      <c r="AC29" s="558">
        <v>0</v>
      </c>
      <c r="AD29" s="558">
        <v>0</v>
      </c>
    </row>
    <row r="30" spans="1:30" ht="15" customHeight="1">
      <c r="A30" s="269"/>
      <c r="B30" s="309"/>
      <c r="C30" s="370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</row>
    <row r="31" spans="1:30" ht="15" customHeight="1">
      <c r="A31" s="269"/>
      <c r="B31" s="386" t="s">
        <v>146</v>
      </c>
      <c r="C31" s="387"/>
      <c r="D31" s="457">
        <v>912</v>
      </c>
      <c r="E31" s="457">
        <v>410</v>
      </c>
      <c r="F31" s="457">
        <v>502</v>
      </c>
      <c r="G31" s="457">
        <v>912</v>
      </c>
      <c r="H31" s="457">
        <v>410</v>
      </c>
      <c r="I31" s="457">
        <v>502</v>
      </c>
      <c r="J31" s="457">
        <v>127</v>
      </c>
      <c r="K31" s="457">
        <v>153</v>
      </c>
      <c r="L31" s="457">
        <v>139</v>
      </c>
      <c r="M31" s="457">
        <v>181</v>
      </c>
      <c r="N31" s="457">
        <v>144</v>
      </c>
      <c r="O31" s="457">
        <v>168</v>
      </c>
      <c r="P31" s="549">
        <v>0</v>
      </c>
      <c r="Q31" s="549">
        <v>0</v>
      </c>
      <c r="R31" s="549">
        <v>0</v>
      </c>
      <c r="S31" s="549">
        <v>0</v>
      </c>
      <c r="T31" s="549">
        <v>0</v>
      </c>
      <c r="U31" s="549">
        <v>0</v>
      </c>
      <c r="V31" s="549">
        <v>0</v>
      </c>
      <c r="W31" s="549">
        <v>0</v>
      </c>
      <c r="X31" s="549">
        <v>0</v>
      </c>
      <c r="Y31" s="549">
        <v>0</v>
      </c>
      <c r="Z31" s="549">
        <v>0</v>
      </c>
      <c r="AA31" s="549">
        <v>0</v>
      </c>
      <c r="AB31" s="549">
        <v>0</v>
      </c>
      <c r="AC31" s="549">
        <v>0</v>
      </c>
      <c r="AD31" s="549">
        <v>0</v>
      </c>
    </row>
    <row r="32" spans="1:30" ht="15" customHeight="1">
      <c r="A32" s="269"/>
      <c r="B32" s="309"/>
      <c r="C32" s="370" t="s">
        <v>147</v>
      </c>
      <c r="D32" s="430">
        <v>912</v>
      </c>
      <c r="E32" s="430">
        <v>410</v>
      </c>
      <c r="F32" s="430">
        <v>502</v>
      </c>
      <c r="G32" s="430">
        <v>912</v>
      </c>
      <c r="H32" s="430">
        <v>410</v>
      </c>
      <c r="I32" s="430">
        <v>502</v>
      </c>
      <c r="J32" s="430">
        <v>127</v>
      </c>
      <c r="K32" s="430">
        <v>153</v>
      </c>
      <c r="L32" s="430">
        <v>139</v>
      </c>
      <c r="M32" s="430">
        <v>181</v>
      </c>
      <c r="N32" s="430">
        <v>144</v>
      </c>
      <c r="O32" s="430">
        <v>168</v>
      </c>
      <c r="P32" s="560">
        <v>0</v>
      </c>
      <c r="Q32" s="560">
        <v>0</v>
      </c>
      <c r="R32" s="560">
        <v>0</v>
      </c>
      <c r="S32" s="560">
        <v>0</v>
      </c>
      <c r="T32" s="560">
        <v>0</v>
      </c>
      <c r="U32" s="560">
        <v>0</v>
      </c>
      <c r="V32" s="560">
        <v>0</v>
      </c>
      <c r="W32" s="560">
        <v>0</v>
      </c>
      <c r="X32" s="560">
        <v>0</v>
      </c>
      <c r="Y32" s="560">
        <v>0</v>
      </c>
      <c r="Z32" s="560">
        <v>0</v>
      </c>
      <c r="AA32" s="560">
        <v>0</v>
      </c>
      <c r="AB32" s="560">
        <v>0</v>
      </c>
      <c r="AC32" s="560">
        <v>0</v>
      </c>
      <c r="AD32" s="560">
        <v>0</v>
      </c>
    </row>
    <row r="33" spans="1:30" ht="15" customHeight="1">
      <c r="A33" s="269"/>
      <c r="B33" s="386"/>
      <c r="C33" s="387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</row>
    <row r="34" spans="1:30" ht="15" customHeight="1">
      <c r="A34" s="269"/>
      <c r="B34" s="386" t="s">
        <v>148</v>
      </c>
      <c r="C34" s="387"/>
      <c r="D34" s="457">
        <v>878</v>
      </c>
      <c r="E34" s="457">
        <v>499</v>
      </c>
      <c r="F34" s="457">
        <v>379</v>
      </c>
      <c r="G34" s="457">
        <v>878</v>
      </c>
      <c r="H34" s="457">
        <v>499</v>
      </c>
      <c r="I34" s="457">
        <v>379</v>
      </c>
      <c r="J34" s="457">
        <v>186</v>
      </c>
      <c r="K34" s="457">
        <v>141</v>
      </c>
      <c r="L34" s="457">
        <v>170</v>
      </c>
      <c r="M34" s="457">
        <v>133</v>
      </c>
      <c r="N34" s="457">
        <v>143</v>
      </c>
      <c r="O34" s="457">
        <v>105</v>
      </c>
      <c r="P34" s="549">
        <v>0</v>
      </c>
      <c r="Q34" s="549">
        <v>0</v>
      </c>
      <c r="R34" s="549">
        <v>0</v>
      </c>
      <c r="S34" s="549">
        <v>0</v>
      </c>
      <c r="T34" s="549">
        <v>0</v>
      </c>
      <c r="U34" s="549">
        <v>0</v>
      </c>
      <c r="V34" s="549">
        <v>0</v>
      </c>
      <c r="W34" s="549">
        <v>0</v>
      </c>
      <c r="X34" s="549">
        <v>0</v>
      </c>
      <c r="Y34" s="549">
        <v>0</v>
      </c>
      <c r="Z34" s="549">
        <v>0</v>
      </c>
      <c r="AA34" s="549">
        <v>0</v>
      </c>
      <c r="AB34" s="549">
        <v>0</v>
      </c>
      <c r="AC34" s="549">
        <v>0</v>
      </c>
      <c r="AD34" s="549">
        <v>0</v>
      </c>
    </row>
    <row r="35" spans="1:30" ht="15" customHeight="1">
      <c r="A35" s="269"/>
      <c r="B35" s="383"/>
      <c r="C35" s="370" t="s">
        <v>149</v>
      </c>
      <c r="D35" s="430">
        <v>650</v>
      </c>
      <c r="E35" s="430">
        <v>381</v>
      </c>
      <c r="F35" s="430">
        <v>269</v>
      </c>
      <c r="G35" s="430">
        <v>650</v>
      </c>
      <c r="H35" s="430">
        <v>381</v>
      </c>
      <c r="I35" s="430">
        <v>269</v>
      </c>
      <c r="J35" s="430">
        <v>133</v>
      </c>
      <c r="K35" s="430">
        <v>98</v>
      </c>
      <c r="L35" s="430">
        <v>136</v>
      </c>
      <c r="M35" s="430">
        <v>99</v>
      </c>
      <c r="N35" s="430">
        <v>112</v>
      </c>
      <c r="O35" s="430">
        <v>72</v>
      </c>
      <c r="P35" s="560">
        <v>0</v>
      </c>
      <c r="Q35" s="560">
        <v>0</v>
      </c>
      <c r="R35" s="560">
        <v>0</v>
      </c>
      <c r="S35" s="560">
        <v>0</v>
      </c>
      <c r="T35" s="560">
        <v>0</v>
      </c>
      <c r="U35" s="560">
        <v>0</v>
      </c>
      <c r="V35" s="560">
        <v>0</v>
      </c>
      <c r="W35" s="560">
        <v>0</v>
      </c>
      <c r="X35" s="560">
        <v>0</v>
      </c>
      <c r="Y35" s="560">
        <v>0</v>
      </c>
      <c r="Z35" s="560">
        <v>0</v>
      </c>
      <c r="AA35" s="560">
        <v>0</v>
      </c>
      <c r="AB35" s="560">
        <v>0</v>
      </c>
      <c r="AC35" s="560">
        <v>0</v>
      </c>
      <c r="AD35" s="560">
        <v>0</v>
      </c>
    </row>
    <row r="36" spans="1:30" ht="15" customHeight="1">
      <c r="A36" s="269"/>
      <c r="B36" s="383"/>
      <c r="C36" s="370" t="s">
        <v>150</v>
      </c>
      <c r="D36" s="451">
        <v>228</v>
      </c>
      <c r="E36" s="451">
        <v>118</v>
      </c>
      <c r="F36" s="451">
        <v>110</v>
      </c>
      <c r="G36" s="451">
        <v>228</v>
      </c>
      <c r="H36" s="451">
        <v>118</v>
      </c>
      <c r="I36" s="451">
        <v>110</v>
      </c>
      <c r="J36" s="451">
        <v>53</v>
      </c>
      <c r="K36" s="451">
        <v>43</v>
      </c>
      <c r="L36" s="451">
        <v>34</v>
      </c>
      <c r="M36" s="451">
        <v>34</v>
      </c>
      <c r="N36" s="451">
        <v>31</v>
      </c>
      <c r="O36" s="451">
        <v>33</v>
      </c>
      <c r="P36" s="560">
        <v>0</v>
      </c>
      <c r="Q36" s="560">
        <v>0</v>
      </c>
      <c r="R36" s="560">
        <v>0</v>
      </c>
      <c r="S36" s="560">
        <v>0</v>
      </c>
      <c r="T36" s="560">
        <v>0</v>
      </c>
      <c r="U36" s="560">
        <v>0</v>
      </c>
      <c r="V36" s="560">
        <v>0</v>
      </c>
      <c r="W36" s="560">
        <v>0</v>
      </c>
      <c r="X36" s="560">
        <v>0</v>
      </c>
      <c r="Y36" s="560">
        <v>0</v>
      </c>
      <c r="Z36" s="560">
        <v>0</v>
      </c>
      <c r="AA36" s="560">
        <v>0</v>
      </c>
      <c r="AB36" s="560">
        <v>0</v>
      </c>
      <c r="AC36" s="560">
        <v>0</v>
      </c>
      <c r="AD36" s="560">
        <v>0</v>
      </c>
    </row>
    <row r="37" spans="1:30" ht="15" customHeight="1">
      <c r="A37" s="269"/>
      <c r="B37" s="386"/>
      <c r="C37" s="223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</row>
    <row r="38" spans="1:30" ht="15" customHeight="1">
      <c r="A38" s="269"/>
      <c r="B38" s="386" t="s">
        <v>151</v>
      </c>
      <c r="C38" s="223"/>
      <c r="D38" s="457">
        <v>521</v>
      </c>
      <c r="E38" s="457">
        <v>259</v>
      </c>
      <c r="F38" s="457">
        <v>262</v>
      </c>
      <c r="G38" s="457">
        <v>521</v>
      </c>
      <c r="H38" s="457">
        <v>259</v>
      </c>
      <c r="I38" s="457">
        <v>262</v>
      </c>
      <c r="J38" s="457">
        <v>97</v>
      </c>
      <c r="K38" s="457">
        <v>83</v>
      </c>
      <c r="L38" s="457">
        <v>93</v>
      </c>
      <c r="M38" s="457">
        <v>85</v>
      </c>
      <c r="N38" s="457">
        <v>69</v>
      </c>
      <c r="O38" s="457">
        <v>94</v>
      </c>
      <c r="P38" s="549">
        <v>0</v>
      </c>
      <c r="Q38" s="549">
        <v>0</v>
      </c>
      <c r="R38" s="549">
        <v>0</v>
      </c>
      <c r="S38" s="549">
        <v>0</v>
      </c>
      <c r="T38" s="549">
        <v>0</v>
      </c>
      <c r="U38" s="549">
        <v>0</v>
      </c>
      <c r="V38" s="549">
        <v>0</v>
      </c>
      <c r="W38" s="549">
        <v>0</v>
      </c>
      <c r="X38" s="549">
        <v>0</v>
      </c>
      <c r="Y38" s="549">
        <v>0</v>
      </c>
      <c r="Z38" s="549">
        <v>0</v>
      </c>
      <c r="AA38" s="549">
        <v>0</v>
      </c>
      <c r="AB38" s="549">
        <v>0</v>
      </c>
      <c r="AC38" s="549">
        <v>0</v>
      </c>
      <c r="AD38" s="549">
        <v>0</v>
      </c>
    </row>
    <row r="39" spans="1:30" ht="15" customHeight="1">
      <c r="A39" s="269"/>
      <c r="B39" s="385"/>
      <c r="C39" s="370" t="s">
        <v>152</v>
      </c>
      <c r="D39" s="430">
        <v>306</v>
      </c>
      <c r="E39" s="430">
        <v>159</v>
      </c>
      <c r="F39" s="430">
        <v>147</v>
      </c>
      <c r="G39" s="430">
        <v>306</v>
      </c>
      <c r="H39" s="430">
        <v>159</v>
      </c>
      <c r="I39" s="430">
        <v>147</v>
      </c>
      <c r="J39" s="430">
        <v>61</v>
      </c>
      <c r="K39" s="430">
        <v>48</v>
      </c>
      <c r="L39" s="430">
        <v>56</v>
      </c>
      <c r="M39" s="430">
        <v>48</v>
      </c>
      <c r="N39" s="430">
        <v>42</v>
      </c>
      <c r="O39" s="430">
        <v>51</v>
      </c>
      <c r="P39" s="560">
        <v>0</v>
      </c>
      <c r="Q39" s="560">
        <v>0</v>
      </c>
      <c r="R39" s="560">
        <v>0</v>
      </c>
      <c r="S39" s="560">
        <v>0</v>
      </c>
      <c r="T39" s="560">
        <v>0</v>
      </c>
      <c r="U39" s="560">
        <v>0</v>
      </c>
      <c r="V39" s="560">
        <v>0</v>
      </c>
      <c r="W39" s="560">
        <v>0</v>
      </c>
      <c r="X39" s="560">
        <v>0</v>
      </c>
      <c r="Y39" s="560">
        <v>0</v>
      </c>
      <c r="Z39" s="560">
        <v>0</v>
      </c>
      <c r="AA39" s="560">
        <v>0</v>
      </c>
      <c r="AB39" s="560">
        <v>0</v>
      </c>
      <c r="AC39" s="560">
        <v>0</v>
      </c>
      <c r="AD39" s="560">
        <v>0</v>
      </c>
    </row>
    <row r="40" spans="1:30" ht="15" customHeight="1">
      <c r="A40" s="269"/>
      <c r="B40" s="385"/>
      <c r="C40" s="561" t="s">
        <v>170</v>
      </c>
      <c r="D40" s="451">
        <v>215</v>
      </c>
      <c r="E40" s="451">
        <v>100</v>
      </c>
      <c r="F40" s="451">
        <v>115</v>
      </c>
      <c r="G40" s="451">
        <v>215</v>
      </c>
      <c r="H40" s="451">
        <v>100</v>
      </c>
      <c r="I40" s="451">
        <v>115</v>
      </c>
      <c r="J40" s="451">
        <v>36</v>
      </c>
      <c r="K40" s="451">
        <v>35</v>
      </c>
      <c r="L40" s="451">
        <v>37</v>
      </c>
      <c r="M40" s="451">
        <v>37</v>
      </c>
      <c r="N40" s="451">
        <v>27</v>
      </c>
      <c r="O40" s="451">
        <v>43</v>
      </c>
      <c r="P40" s="560">
        <v>0</v>
      </c>
      <c r="Q40" s="560">
        <v>0</v>
      </c>
      <c r="R40" s="560">
        <v>0</v>
      </c>
      <c r="S40" s="560">
        <v>0</v>
      </c>
      <c r="T40" s="560">
        <v>0</v>
      </c>
      <c r="U40" s="560">
        <v>0</v>
      </c>
      <c r="V40" s="560">
        <v>0</v>
      </c>
      <c r="W40" s="560">
        <v>0</v>
      </c>
      <c r="X40" s="560">
        <v>0</v>
      </c>
      <c r="Y40" s="560">
        <v>0</v>
      </c>
      <c r="Z40" s="560">
        <v>0</v>
      </c>
      <c r="AA40" s="560">
        <v>0</v>
      </c>
      <c r="AB40" s="560">
        <v>0</v>
      </c>
      <c r="AC40" s="560">
        <v>0</v>
      </c>
      <c r="AD40" s="560">
        <v>0</v>
      </c>
    </row>
    <row r="41" spans="1:30" ht="15" customHeight="1">
      <c r="A41" s="269"/>
      <c r="B41" s="385"/>
      <c r="C41" s="370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</row>
    <row r="42" spans="1:30" ht="15.75" customHeight="1">
      <c r="A42" s="269"/>
      <c r="B42" s="386" t="s">
        <v>193</v>
      </c>
      <c r="C42" s="223"/>
      <c r="D42" s="546">
        <v>477</v>
      </c>
      <c r="E42" s="546">
        <v>167</v>
      </c>
      <c r="F42" s="546">
        <v>310</v>
      </c>
      <c r="G42" s="546">
        <v>477</v>
      </c>
      <c r="H42" s="546">
        <v>167</v>
      </c>
      <c r="I42" s="546">
        <v>310</v>
      </c>
      <c r="J42" s="546">
        <v>53</v>
      </c>
      <c r="K42" s="546">
        <v>108</v>
      </c>
      <c r="L42" s="546">
        <v>66</v>
      </c>
      <c r="M42" s="546">
        <v>95</v>
      </c>
      <c r="N42" s="546">
        <v>48</v>
      </c>
      <c r="O42" s="546">
        <v>107</v>
      </c>
      <c r="P42" s="549">
        <v>0</v>
      </c>
      <c r="Q42" s="549">
        <v>0</v>
      </c>
      <c r="R42" s="549">
        <v>0</v>
      </c>
      <c r="S42" s="549">
        <v>0</v>
      </c>
      <c r="T42" s="549">
        <v>0</v>
      </c>
      <c r="U42" s="549">
        <v>0</v>
      </c>
      <c r="V42" s="549">
        <v>0</v>
      </c>
      <c r="W42" s="549">
        <v>0</v>
      </c>
      <c r="X42" s="549">
        <v>0</v>
      </c>
      <c r="Y42" s="549">
        <v>0</v>
      </c>
      <c r="Z42" s="549">
        <v>0</v>
      </c>
      <c r="AA42" s="549">
        <v>0</v>
      </c>
      <c r="AB42" s="549">
        <v>0</v>
      </c>
      <c r="AC42" s="549">
        <v>0</v>
      </c>
      <c r="AD42" s="549">
        <v>0</v>
      </c>
    </row>
    <row r="43" spans="1:30" ht="15" customHeight="1">
      <c r="A43" s="269"/>
      <c r="B43" s="383"/>
      <c r="C43" s="370" t="s">
        <v>194</v>
      </c>
      <c r="D43" s="430">
        <v>477</v>
      </c>
      <c r="E43" s="430">
        <v>167</v>
      </c>
      <c r="F43" s="430">
        <v>310</v>
      </c>
      <c r="G43" s="430">
        <v>477</v>
      </c>
      <c r="H43" s="430">
        <v>167</v>
      </c>
      <c r="I43" s="430">
        <v>310</v>
      </c>
      <c r="J43" s="430">
        <v>53</v>
      </c>
      <c r="K43" s="430">
        <v>108</v>
      </c>
      <c r="L43" s="430">
        <v>66</v>
      </c>
      <c r="M43" s="430">
        <v>95</v>
      </c>
      <c r="N43" s="430">
        <v>48</v>
      </c>
      <c r="O43" s="430">
        <v>107</v>
      </c>
      <c r="P43" s="560">
        <v>0</v>
      </c>
      <c r="Q43" s="560">
        <v>0</v>
      </c>
      <c r="R43" s="560">
        <v>0</v>
      </c>
      <c r="S43" s="560">
        <v>0</v>
      </c>
      <c r="T43" s="560">
        <v>0</v>
      </c>
      <c r="U43" s="560">
        <v>0</v>
      </c>
      <c r="V43" s="560">
        <v>0</v>
      </c>
      <c r="W43" s="560">
        <v>0</v>
      </c>
      <c r="X43" s="560">
        <v>0</v>
      </c>
      <c r="Y43" s="560">
        <v>0</v>
      </c>
      <c r="Z43" s="560">
        <v>0</v>
      </c>
      <c r="AA43" s="560">
        <v>0</v>
      </c>
      <c r="AB43" s="560">
        <v>0</v>
      </c>
      <c r="AC43" s="560">
        <v>0</v>
      </c>
      <c r="AD43" s="560">
        <v>0</v>
      </c>
    </row>
    <row r="44" spans="1:30" ht="15" customHeight="1">
      <c r="A44" s="269"/>
      <c r="B44" s="383"/>
      <c r="C44" s="37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</row>
    <row r="45" spans="1:30" ht="15" customHeight="1">
      <c r="A45" s="269"/>
      <c r="B45" s="386" t="s">
        <v>173</v>
      </c>
      <c r="C45" s="223"/>
      <c r="D45" s="457">
        <v>558</v>
      </c>
      <c r="E45" s="457">
        <v>297</v>
      </c>
      <c r="F45" s="457">
        <v>261</v>
      </c>
      <c r="G45" s="457">
        <v>558</v>
      </c>
      <c r="H45" s="457">
        <v>297</v>
      </c>
      <c r="I45" s="457">
        <v>261</v>
      </c>
      <c r="J45" s="457">
        <v>100</v>
      </c>
      <c r="K45" s="457">
        <v>97</v>
      </c>
      <c r="L45" s="457">
        <v>85</v>
      </c>
      <c r="M45" s="457">
        <v>88</v>
      </c>
      <c r="N45" s="457">
        <v>102</v>
      </c>
      <c r="O45" s="457">
        <v>76</v>
      </c>
      <c r="P45" s="457">
        <v>10</v>
      </c>
      <c r="Q45" s="549">
        <v>0</v>
      </c>
      <c r="R45" s="549">
        <v>0</v>
      </c>
      <c r="S45" s="549">
        <v>0</v>
      </c>
      <c r="T45" s="549">
        <v>0</v>
      </c>
      <c r="U45" s="549">
        <v>0</v>
      </c>
      <c r="V45" s="549">
        <v>0</v>
      </c>
      <c r="W45" s="549">
        <v>0</v>
      </c>
      <c r="X45" s="549">
        <v>0</v>
      </c>
      <c r="Y45" s="549">
        <v>0</v>
      </c>
      <c r="Z45" s="549">
        <v>0</v>
      </c>
      <c r="AA45" s="549">
        <v>0</v>
      </c>
      <c r="AB45" s="549">
        <v>0</v>
      </c>
      <c r="AC45" s="549">
        <v>0</v>
      </c>
      <c r="AD45" s="549">
        <v>0</v>
      </c>
    </row>
    <row r="46" spans="1:30" ht="14.25" customHeight="1">
      <c r="A46" s="269"/>
      <c r="B46" s="383"/>
      <c r="C46" s="370" t="s">
        <v>153</v>
      </c>
      <c r="D46" s="451">
        <v>169</v>
      </c>
      <c r="E46" s="451">
        <v>98</v>
      </c>
      <c r="F46" s="451">
        <v>71</v>
      </c>
      <c r="G46" s="451">
        <v>169</v>
      </c>
      <c r="H46" s="451">
        <v>98</v>
      </c>
      <c r="I46" s="451">
        <v>71</v>
      </c>
      <c r="J46" s="451">
        <v>36</v>
      </c>
      <c r="K46" s="451">
        <v>27</v>
      </c>
      <c r="L46" s="451">
        <v>19</v>
      </c>
      <c r="M46" s="451">
        <v>23</v>
      </c>
      <c r="N46" s="451">
        <v>43</v>
      </c>
      <c r="O46" s="451">
        <v>21</v>
      </c>
      <c r="P46" s="560">
        <v>0</v>
      </c>
      <c r="Q46" s="560">
        <v>0</v>
      </c>
      <c r="R46" s="560">
        <v>0</v>
      </c>
      <c r="S46" s="560">
        <v>0</v>
      </c>
      <c r="T46" s="560">
        <v>0</v>
      </c>
      <c r="U46" s="560">
        <v>0</v>
      </c>
      <c r="V46" s="560">
        <v>0</v>
      </c>
      <c r="W46" s="560">
        <v>0</v>
      </c>
      <c r="X46" s="560">
        <v>0</v>
      </c>
      <c r="Y46" s="560">
        <v>0</v>
      </c>
      <c r="Z46" s="560">
        <v>0</v>
      </c>
      <c r="AA46" s="560">
        <v>0</v>
      </c>
      <c r="AB46" s="560">
        <v>0</v>
      </c>
      <c r="AC46" s="560">
        <v>0</v>
      </c>
      <c r="AD46" s="560">
        <v>0</v>
      </c>
    </row>
    <row r="47" spans="1:31" ht="15" customHeight="1">
      <c r="A47" s="269"/>
      <c r="B47" s="383"/>
      <c r="C47" s="370" t="s">
        <v>174</v>
      </c>
      <c r="D47" s="451">
        <v>389</v>
      </c>
      <c r="E47" s="451">
        <v>199</v>
      </c>
      <c r="F47" s="451">
        <v>190</v>
      </c>
      <c r="G47" s="451">
        <v>389</v>
      </c>
      <c r="H47" s="451">
        <v>199</v>
      </c>
      <c r="I47" s="451">
        <v>190</v>
      </c>
      <c r="J47" s="451">
        <v>64</v>
      </c>
      <c r="K47" s="451">
        <v>70</v>
      </c>
      <c r="L47" s="451">
        <v>66</v>
      </c>
      <c r="M47" s="451">
        <v>65</v>
      </c>
      <c r="N47" s="451">
        <v>59</v>
      </c>
      <c r="O47" s="451">
        <v>55</v>
      </c>
      <c r="P47" s="451">
        <v>10</v>
      </c>
      <c r="Q47" s="560">
        <v>0</v>
      </c>
      <c r="R47" s="560">
        <v>0</v>
      </c>
      <c r="S47" s="560">
        <v>0</v>
      </c>
      <c r="T47" s="560">
        <v>0</v>
      </c>
      <c r="U47" s="560">
        <v>0</v>
      </c>
      <c r="V47" s="560">
        <v>0</v>
      </c>
      <c r="W47" s="560">
        <v>0</v>
      </c>
      <c r="X47" s="560">
        <v>0</v>
      </c>
      <c r="Y47" s="560">
        <v>0</v>
      </c>
      <c r="Z47" s="560">
        <v>0</v>
      </c>
      <c r="AA47" s="560">
        <v>0</v>
      </c>
      <c r="AB47" s="560">
        <v>0</v>
      </c>
      <c r="AC47" s="560">
        <v>0</v>
      </c>
      <c r="AD47" s="560">
        <v>0</v>
      </c>
      <c r="AE47" s="560" t="s">
        <v>252</v>
      </c>
    </row>
    <row r="48" spans="1:30" ht="15" customHeight="1">
      <c r="A48" s="269"/>
      <c r="B48" s="383"/>
      <c r="C48" s="370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</row>
    <row r="49" spans="1:30" ht="15" customHeight="1">
      <c r="A49" s="154" t="s">
        <v>269</v>
      </c>
      <c r="B49" s="154"/>
      <c r="C49" s="155"/>
      <c r="D49" s="457">
        <v>7593</v>
      </c>
      <c r="E49" s="457">
        <v>4209</v>
      </c>
      <c r="F49" s="457">
        <v>3384</v>
      </c>
      <c r="G49" s="457">
        <v>7593</v>
      </c>
      <c r="H49" s="457">
        <v>4209</v>
      </c>
      <c r="I49" s="457">
        <v>3384</v>
      </c>
      <c r="J49" s="457">
        <v>1412</v>
      </c>
      <c r="K49" s="457">
        <v>1177</v>
      </c>
      <c r="L49" s="457">
        <v>1304</v>
      </c>
      <c r="M49" s="457">
        <v>1106</v>
      </c>
      <c r="N49" s="457">
        <v>1493</v>
      </c>
      <c r="O49" s="457">
        <v>1101</v>
      </c>
      <c r="P49" s="549">
        <v>0</v>
      </c>
      <c r="Q49" s="549">
        <v>0</v>
      </c>
      <c r="R49" s="549">
        <v>0</v>
      </c>
      <c r="S49" s="549">
        <v>0</v>
      </c>
      <c r="T49" s="549">
        <v>0</v>
      </c>
      <c r="U49" s="549">
        <v>0</v>
      </c>
      <c r="V49" s="549">
        <v>0</v>
      </c>
      <c r="W49" s="549">
        <v>0</v>
      </c>
      <c r="X49" s="549">
        <v>0</v>
      </c>
      <c r="Y49" s="549">
        <v>0</v>
      </c>
      <c r="Z49" s="549">
        <v>0</v>
      </c>
      <c r="AA49" s="549">
        <v>0</v>
      </c>
      <c r="AB49" s="549">
        <v>0</v>
      </c>
      <c r="AC49" s="549">
        <v>0</v>
      </c>
      <c r="AD49" s="549">
        <v>0</v>
      </c>
    </row>
    <row r="50" spans="1:30" ht="15" customHeight="1">
      <c r="A50" s="550"/>
      <c r="B50" s="154" t="s">
        <v>138</v>
      </c>
      <c r="C50" s="155"/>
      <c r="D50" s="457">
        <v>5936</v>
      </c>
      <c r="E50" s="457">
        <v>3143</v>
      </c>
      <c r="F50" s="457">
        <v>2793</v>
      </c>
      <c r="G50" s="457">
        <v>5936</v>
      </c>
      <c r="H50" s="457">
        <v>3143</v>
      </c>
      <c r="I50" s="457">
        <v>2793</v>
      </c>
      <c r="J50" s="457">
        <v>1051</v>
      </c>
      <c r="K50" s="457">
        <v>963</v>
      </c>
      <c r="L50" s="457">
        <v>980</v>
      </c>
      <c r="M50" s="457">
        <v>901</v>
      </c>
      <c r="N50" s="457">
        <v>1112</v>
      </c>
      <c r="O50" s="457">
        <v>929</v>
      </c>
      <c r="P50" s="549">
        <v>0</v>
      </c>
      <c r="Q50" s="549">
        <v>0</v>
      </c>
      <c r="R50" s="549">
        <v>0</v>
      </c>
      <c r="S50" s="549">
        <v>0</v>
      </c>
      <c r="T50" s="549">
        <v>0</v>
      </c>
      <c r="U50" s="549">
        <v>0</v>
      </c>
      <c r="V50" s="549">
        <v>0</v>
      </c>
      <c r="W50" s="549">
        <v>0</v>
      </c>
      <c r="X50" s="549">
        <v>0</v>
      </c>
      <c r="Y50" s="549">
        <v>0</v>
      </c>
      <c r="Z50" s="549">
        <v>0</v>
      </c>
      <c r="AA50" s="549">
        <v>0</v>
      </c>
      <c r="AB50" s="549">
        <v>0</v>
      </c>
      <c r="AC50" s="549">
        <v>0</v>
      </c>
      <c r="AD50" s="549">
        <v>0</v>
      </c>
    </row>
    <row r="51" spans="1:30" ht="15" customHeight="1">
      <c r="A51" s="550"/>
      <c r="B51" s="154" t="s">
        <v>116</v>
      </c>
      <c r="C51" s="155"/>
      <c r="D51" s="546">
        <v>315</v>
      </c>
      <c r="E51" s="546">
        <v>140</v>
      </c>
      <c r="F51" s="546">
        <v>175</v>
      </c>
      <c r="G51" s="546">
        <v>315</v>
      </c>
      <c r="H51" s="546">
        <v>140</v>
      </c>
      <c r="I51" s="546">
        <v>175</v>
      </c>
      <c r="J51" s="546">
        <v>40</v>
      </c>
      <c r="K51" s="546">
        <v>56</v>
      </c>
      <c r="L51" s="546">
        <v>43</v>
      </c>
      <c r="M51" s="546">
        <v>52</v>
      </c>
      <c r="N51" s="546">
        <v>57</v>
      </c>
      <c r="O51" s="546">
        <v>67</v>
      </c>
      <c r="P51" s="549">
        <v>0</v>
      </c>
      <c r="Q51" s="549">
        <v>0</v>
      </c>
      <c r="R51" s="549">
        <v>0</v>
      </c>
      <c r="S51" s="549">
        <v>0</v>
      </c>
      <c r="T51" s="549">
        <v>0</v>
      </c>
      <c r="U51" s="549">
        <v>0</v>
      </c>
      <c r="V51" s="549">
        <v>0</v>
      </c>
      <c r="W51" s="549">
        <v>0</v>
      </c>
      <c r="X51" s="549">
        <v>0</v>
      </c>
      <c r="Y51" s="549">
        <v>0</v>
      </c>
      <c r="Z51" s="549">
        <v>0</v>
      </c>
      <c r="AA51" s="549">
        <v>0</v>
      </c>
      <c r="AB51" s="549">
        <v>0</v>
      </c>
      <c r="AC51" s="549">
        <v>0</v>
      </c>
      <c r="AD51" s="549">
        <v>0</v>
      </c>
    </row>
    <row r="52" spans="1:30" ht="15" customHeight="1">
      <c r="A52" s="550"/>
      <c r="B52" s="154" t="s">
        <v>139</v>
      </c>
      <c r="C52" s="155"/>
      <c r="D52" s="546">
        <v>753</v>
      </c>
      <c r="E52" s="546">
        <v>420</v>
      </c>
      <c r="F52" s="546">
        <v>333</v>
      </c>
      <c r="G52" s="546">
        <v>753</v>
      </c>
      <c r="H52" s="546">
        <v>420</v>
      </c>
      <c r="I52" s="546">
        <v>333</v>
      </c>
      <c r="J52" s="546">
        <v>128</v>
      </c>
      <c r="K52" s="546">
        <v>126</v>
      </c>
      <c r="L52" s="546">
        <v>137</v>
      </c>
      <c r="M52" s="546">
        <v>120</v>
      </c>
      <c r="N52" s="546">
        <v>155</v>
      </c>
      <c r="O52" s="546">
        <v>87</v>
      </c>
      <c r="P52" s="549">
        <v>0</v>
      </c>
      <c r="Q52" s="549">
        <v>0</v>
      </c>
      <c r="R52" s="549">
        <v>0</v>
      </c>
      <c r="S52" s="549">
        <v>0</v>
      </c>
      <c r="T52" s="549">
        <v>0</v>
      </c>
      <c r="U52" s="549">
        <v>0</v>
      </c>
      <c r="V52" s="549">
        <v>0</v>
      </c>
      <c r="W52" s="549">
        <v>0</v>
      </c>
      <c r="X52" s="549">
        <v>0</v>
      </c>
      <c r="Y52" s="549">
        <v>0</v>
      </c>
      <c r="Z52" s="549">
        <v>0</v>
      </c>
      <c r="AA52" s="549">
        <v>0</v>
      </c>
      <c r="AB52" s="549">
        <v>0</v>
      </c>
      <c r="AC52" s="549">
        <v>0</v>
      </c>
      <c r="AD52" s="549">
        <v>0</v>
      </c>
    </row>
    <row r="53" spans="1:30" s="280" customFormat="1" ht="15" customHeight="1">
      <c r="A53" s="550"/>
      <c r="B53" s="154" t="s">
        <v>270</v>
      </c>
      <c r="C53" s="155"/>
      <c r="D53" s="546">
        <v>589</v>
      </c>
      <c r="E53" s="546">
        <v>506</v>
      </c>
      <c r="F53" s="546">
        <v>83</v>
      </c>
      <c r="G53" s="546">
        <v>589</v>
      </c>
      <c r="H53" s="546">
        <v>506</v>
      </c>
      <c r="I53" s="546">
        <v>83</v>
      </c>
      <c r="J53" s="546">
        <v>193</v>
      </c>
      <c r="K53" s="546">
        <v>32</v>
      </c>
      <c r="L53" s="546">
        <v>144</v>
      </c>
      <c r="M53" s="546">
        <v>33</v>
      </c>
      <c r="N53" s="546">
        <v>169</v>
      </c>
      <c r="O53" s="546">
        <v>18</v>
      </c>
      <c r="P53" s="549">
        <v>0</v>
      </c>
      <c r="Q53" s="549">
        <v>0</v>
      </c>
      <c r="R53" s="549">
        <v>0</v>
      </c>
      <c r="S53" s="549">
        <v>0</v>
      </c>
      <c r="T53" s="549">
        <v>0</v>
      </c>
      <c r="U53" s="549">
        <v>0</v>
      </c>
      <c r="V53" s="549">
        <v>0</v>
      </c>
      <c r="W53" s="549">
        <v>0</v>
      </c>
      <c r="X53" s="549">
        <v>0</v>
      </c>
      <c r="Y53" s="549">
        <v>0</v>
      </c>
      <c r="Z53" s="549">
        <v>0</v>
      </c>
      <c r="AA53" s="549">
        <v>0</v>
      </c>
      <c r="AB53" s="549">
        <v>0</v>
      </c>
      <c r="AC53" s="549">
        <v>0</v>
      </c>
      <c r="AD53" s="549">
        <v>0</v>
      </c>
    </row>
    <row r="54" spans="1:30" ht="15" customHeight="1">
      <c r="A54" s="562"/>
      <c r="B54" s="563"/>
      <c r="C54" s="564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</row>
    <row r="55" spans="1:30" ht="15" customHeight="1">
      <c r="A55" s="404" t="s">
        <v>11</v>
      </c>
      <c r="B55" s="13"/>
      <c r="C55" s="13"/>
      <c r="D55" s="566"/>
      <c r="E55" s="566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7"/>
      <c r="Q55" s="567"/>
      <c r="R55" s="457"/>
      <c r="S55" s="457"/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7"/>
    </row>
    <row r="56" spans="1:30" ht="15" customHeight="1">
      <c r="A56" s="385"/>
      <c r="B56" s="385"/>
      <c r="C56" s="385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1"/>
    </row>
    <row r="57" spans="1:30" ht="14.25" customHeight="1">
      <c r="A57" s="385"/>
      <c r="B57" s="385"/>
      <c r="C57" s="385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</row>
    <row r="58" spans="1:30" ht="14.25" customHeight="1">
      <c r="A58" s="385"/>
      <c r="B58" s="385"/>
      <c r="C58" s="385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</row>
    <row r="59" spans="1:30" ht="14.25" customHeight="1">
      <c r="A59" s="385"/>
      <c r="B59" s="385"/>
      <c r="C59" s="385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6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</row>
    <row r="60" spans="1:30" ht="14.25" customHeight="1">
      <c r="A60" s="385"/>
      <c r="B60" s="385"/>
      <c r="C60" s="385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</row>
    <row r="61" spans="1:30" ht="14.25" customHeight="1">
      <c r="A61" s="385"/>
      <c r="B61" s="385"/>
      <c r="C61" s="385"/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46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1"/>
      <c r="AB61" s="461"/>
      <c r="AC61" s="461"/>
      <c r="AD61" s="461"/>
    </row>
    <row r="62" spans="1:30" ht="14.25" customHeight="1">
      <c r="A62" s="385"/>
      <c r="B62" s="385"/>
      <c r="C62" s="385"/>
      <c r="D62" s="553"/>
      <c r="E62" s="553"/>
      <c r="F62" s="456"/>
      <c r="G62" s="553"/>
      <c r="H62" s="553"/>
      <c r="I62" s="456"/>
      <c r="J62" s="456"/>
      <c r="K62" s="456"/>
      <c r="L62" s="553"/>
      <c r="M62" s="456"/>
      <c r="N62" s="553"/>
      <c r="O62" s="456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  <c r="AA62" s="463"/>
      <c r="AB62" s="463"/>
      <c r="AC62" s="463"/>
      <c r="AD62" s="463"/>
    </row>
    <row r="63" spans="1:30" ht="14.25" customHeight="1">
      <c r="A63" s="385"/>
      <c r="B63" s="385"/>
      <c r="C63" s="385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63"/>
      <c r="S63" s="463"/>
      <c r="T63" s="463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</row>
    <row r="64" spans="1:30" ht="14.25" customHeight="1">
      <c r="A64" s="385"/>
      <c r="B64" s="385"/>
      <c r="C64" s="385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</row>
    <row r="65" spans="1:3" ht="14.25" customHeight="1">
      <c r="A65" s="385"/>
      <c r="B65" s="385"/>
      <c r="C65" s="385"/>
    </row>
    <row r="66" spans="1:3" ht="14.25" customHeight="1">
      <c r="A66" s="385"/>
      <c r="B66" s="385"/>
      <c r="C66" s="385"/>
    </row>
    <row r="67" spans="1:3" ht="14.25" customHeight="1">
      <c r="A67" s="385"/>
      <c r="B67" s="385"/>
      <c r="C67" s="385"/>
    </row>
    <row r="68" spans="1:3" ht="14.25" customHeight="1">
      <c r="A68" s="385"/>
      <c r="B68" s="385"/>
      <c r="C68" s="385"/>
    </row>
    <row r="69" spans="1:3" ht="14.25" customHeight="1">
      <c r="A69" s="385"/>
      <c r="B69" s="385"/>
      <c r="C69" s="385"/>
    </row>
    <row r="70" spans="1:3" ht="14.25" customHeight="1">
      <c r="A70" s="385"/>
      <c r="B70" s="385"/>
      <c r="C70" s="385"/>
    </row>
    <row r="71" spans="1:3" ht="14.25" customHeight="1">
      <c r="A71" s="385"/>
      <c r="B71" s="385"/>
      <c r="C71" s="385"/>
    </row>
    <row r="72" spans="1:19" ht="14.25" customHeight="1">
      <c r="A72" s="385"/>
      <c r="B72" s="385"/>
      <c r="C72" s="385"/>
      <c r="R72" s="463"/>
      <c r="S72" s="463"/>
    </row>
    <row r="73" spans="1:3" ht="14.25" customHeight="1">
      <c r="A73" s="385"/>
      <c r="B73" s="385"/>
      <c r="C73" s="385"/>
    </row>
    <row r="74" spans="1:3" ht="14.25" customHeight="1">
      <c r="A74" s="385"/>
      <c r="B74" s="385"/>
      <c r="C74" s="385"/>
    </row>
    <row r="75" spans="1:3" ht="14.25" customHeight="1">
      <c r="A75" s="385"/>
      <c r="B75" s="385"/>
      <c r="C75" s="385"/>
    </row>
    <row r="76" spans="1:3" ht="14.25" customHeight="1">
      <c r="A76" s="385"/>
      <c r="B76" s="385"/>
      <c r="C76" s="385"/>
    </row>
    <row r="77" spans="1:3" ht="14.25" customHeight="1">
      <c r="A77" s="385"/>
      <c r="B77" s="385"/>
      <c r="C77" s="385"/>
    </row>
    <row r="78" spans="1:3" ht="14.25" customHeight="1">
      <c r="A78" s="385"/>
      <c r="B78" s="385"/>
      <c r="C78" s="385"/>
    </row>
    <row r="79" spans="1:3" ht="14.25" customHeight="1">
      <c r="A79" s="385"/>
      <c r="B79" s="385"/>
      <c r="C79" s="385"/>
    </row>
    <row r="80" spans="1:3" ht="14.25" customHeight="1">
      <c r="A80" s="385"/>
      <c r="B80" s="385"/>
      <c r="C80" s="385"/>
    </row>
    <row r="81" spans="1:3" ht="14.25" customHeight="1">
      <c r="A81" s="385"/>
      <c r="B81" s="385"/>
      <c r="C81" s="385"/>
    </row>
    <row r="82" spans="2:3" ht="14.25" customHeight="1">
      <c r="B82" s="385"/>
      <c r="C82" s="385"/>
    </row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</sheetData>
  <mergeCells count="52">
    <mergeCell ref="B31:C31"/>
    <mergeCell ref="B45:C45"/>
    <mergeCell ref="B54:C54"/>
    <mergeCell ref="A49:C49"/>
    <mergeCell ref="B50:C50"/>
    <mergeCell ref="B51:C51"/>
    <mergeCell ref="B53:C53"/>
    <mergeCell ref="B52:C52"/>
    <mergeCell ref="B37:C37"/>
    <mergeCell ref="B42:C42"/>
    <mergeCell ref="B22:C22"/>
    <mergeCell ref="B23:C23"/>
    <mergeCell ref="B38:C38"/>
    <mergeCell ref="B34:C34"/>
    <mergeCell ref="B24:C24"/>
    <mergeCell ref="B26:C26"/>
    <mergeCell ref="B25:C25"/>
    <mergeCell ref="B27:C27"/>
    <mergeCell ref="B33:C33"/>
    <mergeCell ref="B28:C28"/>
    <mergeCell ref="B18:C18"/>
    <mergeCell ref="B19:C19"/>
    <mergeCell ref="B20:C20"/>
    <mergeCell ref="B21:C21"/>
    <mergeCell ref="A14:C14"/>
    <mergeCell ref="A16:C16"/>
    <mergeCell ref="B17:C17"/>
    <mergeCell ref="A12:C12"/>
    <mergeCell ref="Y6:Z6"/>
    <mergeCell ref="J6:K6"/>
    <mergeCell ref="L6:M6"/>
    <mergeCell ref="A11:C11"/>
    <mergeCell ref="A2:AD2"/>
    <mergeCell ref="A3:AD3"/>
    <mergeCell ref="A5:C7"/>
    <mergeCell ref="D5:F5"/>
    <mergeCell ref="G5:Q5"/>
    <mergeCell ref="R5:AD5"/>
    <mergeCell ref="D6:D7"/>
    <mergeCell ref="E6:E7"/>
    <mergeCell ref="R6:T6"/>
    <mergeCell ref="U6:V6"/>
    <mergeCell ref="AA6:AB6"/>
    <mergeCell ref="AC6:AD6"/>
    <mergeCell ref="A9:C9"/>
    <mergeCell ref="A10:C10"/>
    <mergeCell ref="A8:C8"/>
    <mergeCell ref="F6:F7"/>
    <mergeCell ref="G6:I6"/>
    <mergeCell ref="N6:O6"/>
    <mergeCell ref="P6:Q6"/>
    <mergeCell ref="W6:X6"/>
  </mergeCells>
  <printOptions/>
  <pageMargins left="0.7874015748031497" right="0.3937007874015748" top="0.984251968503937" bottom="0.984251968503937" header="0" footer="0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N65"/>
  <sheetViews>
    <sheetView zoomScale="75" zoomScaleNormal="75" zoomScaleSheetLayoutView="25" workbookViewId="0" topLeftCell="A1">
      <selection activeCell="A1" sqref="A1"/>
    </sheetView>
  </sheetViews>
  <sheetFormatPr defaultColWidth="10.59765625" defaultRowHeight="15"/>
  <cols>
    <col min="1" max="1" width="14.09765625" style="3" customWidth="1"/>
    <col min="2" max="16" width="6.59765625" style="3" customWidth="1"/>
    <col min="17" max="17" width="7.59765625" style="3" customWidth="1"/>
    <col min="18" max="18" width="2.59765625" style="3" customWidth="1"/>
    <col min="19" max="19" width="13.59765625" style="3" customWidth="1"/>
    <col min="20" max="29" width="7.59765625" style="3" customWidth="1"/>
    <col min="30" max="30" width="7.19921875" style="3" customWidth="1"/>
    <col min="31" max="16384" width="10.59765625" style="3" customWidth="1"/>
  </cols>
  <sheetData>
    <row r="1" spans="1:29" s="152" customFormat="1" ht="19.5" customHeight="1">
      <c r="A1" s="1" t="s">
        <v>333</v>
      </c>
      <c r="AC1" s="2" t="s">
        <v>334</v>
      </c>
    </row>
    <row r="2" spans="1:29" ht="19.5" customHeight="1">
      <c r="A2" s="156" t="s">
        <v>335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235"/>
      <c r="M2" s="235"/>
      <c r="N2" s="235"/>
      <c r="O2" s="7"/>
      <c r="P2" s="7"/>
      <c r="Q2" s="7"/>
      <c r="R2" s="156" t="s">
        <v>336</v>
      </c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62"/>
    </row>
    <row r="3" spans="1:29" ht="19.5" customHeight="1">
      <c r="A3" s="234" t="s">
        <v>281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  <c r="M3" s="235"/>
      <c r="N3" s="235"/>
      <c r="O3" s="7"/>
      <c r="P3" s="7"/>
      <c r="Q3" s="7"/>
      <c r="R3" s="234" t="s">
        <v>282</v>
      </c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568"/>
    </row>
    <row r="4" spans="1:29" ht="18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569" t="s">
        <v>283</v>
      </c>
      <c r="L4" s="23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B4" s="257" t="s">
        <v>284</v>
      </c>
      <c r="AC4" s="236"/>
    </row>
    <row r="5" spans="1:28" ht="15.75" customHeight="1">
      <c r="A5" s="570" t="s">
        <v>285</v>
      </c>
      <c r="B5" s="239" t="s">
        <v>286</v>
      </c>
      <c r="C5" s="243"/>
      <c r="D5" s="244"/>
      <c r="E5" s="239" t="s">
        <v>287</v>
      </c>
      <c r="F5" s="243"/>
      <c r="G5" s="244"/>
      <c r="H5" s="239" t="s">
        <v>288</v>
      </c>
      <c r="I5" s="243"/>
      <c r="J5" s="243"/>
      <c r="K5" s="243"/>
      <c r="L5" s="7"/>
      <c r="M5" s="7"/>
      <c r="N5" s="7"/>
      <c r="O5" s="7"/>
      <c r="P5" s="7"/>
      <c r="Q5" s="7"/>
      <c r="R5" s="571" t="s">
        <v>289</v>
      </c>
      <c r="S5" s="437"/>
      <c r="T5" s="239" t="s">
        <v>290</v>
      </c>
      <c r="U5" s="243"/>
      <c r="V5" s="244"/>
      <c r="W5" s="239" t="s">
        <v>337</v>
      </c>
      <c r="X5" s="244"/>
      <c r="Y5" s="239" t="s">
        <v>338</v>
      </c>
      <c r="Z5" s="244"/>
      <c r="AA5" s="239" t="s">
        <v>339</v>
      </c>
      <c r="AB5" s="243"/>
    </row>
    <row r="6" spans="1:29" ht="15.75" customHeight="1">
      <c r="A6" s="330"/>
      <c r="B6" s="247" t="s">
        <v>97</v>
      </c>
      <c r="C6" s="247" t="s">
        <v>98</v>
      </c>
      <c r="D6" s="247" t="s">
        <v>99</v>
      </c>
      <c r="E6" s="247" t="s">
        <v>97</v>
      </c>
      <c r="F6" s="247" t="s">
        <v>98</v>
      </c>
      <c r="G6" s="247" t="s">
        <v>99</v>
      </c>
      <c r="H6" s="247" t="s">
        <v>97</v>
      </c>
      <c r="I6" s="247" t="s">
        <v>291</v>
      </c>
      <c r="J6" s="247" t="s">
        <v>292</v>
      </c>
      <c r="K6" s="249" t="s">
        <v>293</v>
      </c>
      <c r="L6" s="7"/>
      <c r="M6" s="7"/>
      <c r="N6" s="7"/>
      <c r="O6" s="7"/>
      <c r="P6" s="7"/>
      <c r="Q6" s="7"/>
      <c r="R6" s="329"/>
      <c r="S6" s="330"/>
      <c r="T6" s="247" t="s">
        <v>97</v>
      </c>
      <c r="U6" s="572" t="s">
        <v>98</v>
      </c>
      <c r="V6" s="572" t="s">
        <v>99</v>
      </c>
      <c r="W6" s="572" t="s">
        <v>98</v>
      </c>
      <c r="X6" s="572" t="s">
        <v>99</v>
      </c>
      <c r="Y6" s="572" t="s">
        <v>98</v>
      </c>
      <c r="Z6" s="572" t="s">
        <v>99</v>
      </c>
      <c r="AA6" s="572" t="s">
        <v>98</v>
      </c>
      <c r="AB6" s="573" t="s">
        <v>99</v>
      </c>
      <c r="AC6" s="280"/>
    </row>
    <row r="7" spans="1:29" ht="15.75" customHeight="1">
      <c r="A7" s="574" t="s">
        <v>340</v>
      </c>
      <c r="B7" s="3">
        <v>46</v>
      </c>
      <c r="C7" s="7">
        <v>27</v>
      </c>
      <c r="D7" s="7">
        <v>19</v>
      </c>
      <c r="E7" s="3">
        <v>29</v>
      </c>
      <c r="F7" s="7">
        <v>3</v>
      </c>
      <c r="G7" s="7">
        <v>26</v>
      </c>
      <c r="H7" s="3">
        <v>19</v>
      </c>
      <c r="I7" s="7">
        <v>4</v>
      </c>
      <c r="J7" s="7">
        <v>3</v>
      </c>
      <c r="K7" s="7">
        <v>12</v>
      </c>
      <c r="L7" s="7"/>
      <c r="M7" s="7"/>
      <c r="N7" s="7"/>
      <c r="O7" s="7"/>
      <c r="P7" s="7"/>
      <c r="Q7" s="7"/>
      <c r="R7" s="250" t="s">
        <v>340</v>
      </c>
      <c r="S7" s="536" t="s">
        <v>294</v>
      </c>
      <c r="T7" s="3">
        <v>724</v>
      </c>
      <c r="U7" s="3">
        <v>462</v>
      </c>
      <c r="V7" s="3">
        <v>262</v>
      </c>
      <c r="W7" s="7">
        <v>142</v>
      </c>
      <c r="X7" s="7">
        <v>77</v>
      </c>
      <c r="Y7" s="7">
        <v>117</v>
      </c>
      <c r="Z7" s="7">
        <v>80</v>
      </c>
      <c r="AA7" s="7">
        <v>203</v>
      </c>
      <c r="AB7" s="7">
        <v>105</v>
      </c>
      <c r="AC7" s="568"/>
    </row>
    <row r="8" spans="1:29" ht="15.75" customHeight="1">
      <c r="A8" s="575" t="s">
        <v>341</v>
      </c>
      <c r="B8" s="3">
        <v>42</v>
      </c>
      <c r="C8" s="7">
        <v>26</v>
      </c>
      <c r="D8" s="7">
        <v>16</v>
      </c>
      <c r="E8" s="3">
        <v>28</v>
      </c>
      <c r="F8" s="7">
        <v>3</v>
      </c>
      <c r="G8" s="7">
        <v>25</v>
      </c>
      <c r="H8" s="3">
        <v>18</v>
      </c>
      <c r="I8" s="7">
        <v>5</v>
      </c>
      <c r="J8" s="7">
        <v>2</v>
      </c>
      <c r="K8" s="7">
        <v>11</v>
      </c>
      <c r="L8" s="7"/>
      <c r="M8" s="7"/>
      <c r="N8" s="7"/>
      <c r="O8" s="7"/>
      <c r="P8" s="7"/>
      <c r="Q8" s="7"/>
      <c r="R8" s="254" t="s">
        <v>341</v>
      </c>
      <c r="S8" s="255" t="s">
        <v>28</v>
      </c>
      <c r="T8" s="3">
        <v>731</v>
      </c>
      <c r="U8" s="3">
        <v>470</v>
      </c>
      <c r="V8" s="3">
        <v>261</v>
      </c>
      <c r="W8" s="7">
        <v>156</v>
      </c>
      <c r="X8" s="7">
        <v>77</v>
      </c>
      <c r="Y8" s="7">
        <v>106</v>
      </c>
      <c r="Z8" s="7">
        <v>69</v>
      </c>
      <c r="AA8" s="7">
        <v>208</v>
      </c>
      <c r="AB8" s="7">
        <v>115</v>
      </c>
      <c r="AC8" s="576"/>
    </row>
    <row r="9" spans="1:29" ht="15.75" customHeight="1">
      <c r="A9" s="575" t="s">
        <v>31</v>
      </c>
      <c r="B9" s="3">
        <v>38</v>
      </c>
      <c r="C9" s="7">
        <v>19</v>
      </c>
      <c r="D9" s="7">
        <v>19</v>
      </c>
      <c r="E9" s="3">
        <v>27</v>
      </c>
      <c r="F9" s="7">
        <v>4</v>
      </c>
      <c r="G9" s="7">
        <v>23</v>
      </c>
      <c r="H9" s="3">
        <v>16</v>
      </c>
      <c r="I9" s="7">
        <v>5</v>
      </c>
      <c r="J9" s="7">
        <v>2</v>
      </c>
      <c r="K9" s="7">
        <v>9</v>
      </c>
      <c r="L9" s="7"/>
      <c r="M9" s="7"/>
      <c r="N9" s="7"/>
      <c r="O9" s="7"/>
      <c r="P9" s="7"/>
      <c r="Q9" s="7"/>
      <c r="R9" s="254" t="s">
        <v>342</v>
      </c>
      <c r="S9" s="255" t="s">
        <v>28</v>
      </c>
      <c r="T9" s="3">
        <v>762</v>
      </c>
      <c r="U9" s="3">
        <v>496</v>
      </c>
      <c r="V9" s="3">
        <v>266</v>
      </c>
      <c r="W9" s="7">
        <v>177</v>
      </c>
      <c r="X9" s="7">
        <v>77</v>
      </c>
      <c r="Y9" s="7">
        <v>113</v>
      </c>
      <c r="Z9" s="7">
        <v>69</v>
      </c>
      <c r="AA9" s="7">
        <v>206</v>
      </c>
      <c r="AB9" s="7">
        <v>120</v>
      </c>
      <c r="AC9" s="576"/>
    </row>
    <row r="10" spans="1:29" ht="15.75" customHeight="1">
      <c r="A10" s="577" t="s">
        <v>32</v>
      </c>
      <c r="B10" s="3">
        <v>39</v>
      </c>
      <c r="C10" s="7">
        <v>20</v>
      </c>
      <c r="D10" s="7">
        <v>19</v>
      </c>
      <c r="E10" s="3">
        <v>27</v>
      </c>
      <c r="F10" s="7">
        <v>3</v>
      </c>
      <c r="G10" s="7">
        <v>24</v>
      </c>
      <c r="H10" s="3">
        <v>16</v>
      </c>
      <c r="I10" s="7">
        <v>4</v>
      </c>
      <c r="J10" s="7">
        <v>1</v>
      </c>
      <c r="K10" s="7">
        <v>11</v>
      </c>
      <c r="R10" s="578" t="s">
        <v>32</v>
      </c>
      <c r="S10" s="579" t="s">
        <v>28</v>
      </c>
      <c r="T10" s="580">
        <v>769</v>
      </c>
      <c r="U10" s="581">
        <v>504</v>
      </c>
      <c r="V10" s="581">
        <v>265</v>
      </c>
      <c r="W10" s="582">
        <v>174</v>
      </c>
      <c r="X10" s="582">
        <v>77</v>
      </c>
      <c r="Y10" s="582">
        <v>119</v>
      </c>
      <c r="Z10" s="582">
        <v>64</v>
      </c>
      <c r="AA10" s="582">
        <v>211</v>
      </c>
      <c r="AB10" s="582">
        <v>124</v>
      </c>
      <c r="AC10" s="576"/>
    </row>
    <row r="11" spans="1:29" ht="15" customHeight="1">
      <c r="A11" s="3" t="s">
        <v>343</v>
      </c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</row>
    <row r="12" spans="1:23" ht="15" customHeight="1">
      <c r="A12" s="404" t="s">
        <v>11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7"/>
      <c r="M12" s="7"/>
      <c r="N12" s="7"/>
      <c r="O12" s="7"/>
      <c r="P12" s="7"/>
      <c r="Q12" s="7"/>
      <c r="R12" s="404"/>
      <c r="S12" s="280"/>
      <c r="T12" s="280"/>
      <c r="U12" s="280"/>
      <c r="V12" s="280"/>
      <c r="W12" s="280"/>
    </row>
    <row r="13" spans="12:17" ht="15" customHeight="1">
      <c r="L13" s="7"/>
      <c r="M13" s="7"/>
      <c r="N13" s="7"/>
      <c r="O13" s="7"/>
      <c r="P13" s="7"/>
      <c r="Q13" s="7"/>
    </row>
    <row r="14" spans="12:17" ht="15" customHeight="1">
      <c r="L14" s="7"/>
      <c r="M14" s="7"/>
      <c r="N14" s="7"/>
      <c r="O14" s="7"/>
      <c r="P14" s="7"/>
      <c r="Q14" s="7"/>
    </row>
    <row r="15" spans="1:28" ht="19.5" customHeight="1">
      <c r="A15" s="156" t="s">
        <v>344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R15" s="156" t="s">
        <v>295</v>
      </c>
      <c r="S15" s="156"/>
      <c r="T15" s="156"/>
      <c r="U15" s="156"/>
      <c r="V15" s="156"/>
      <c r="W15" s="156"/>
      <c r="X15" s="156"/>
      <c r="Y15" s="156"/>
      <c r="Z15" s="156"/>
      <c r="AA15" s="156"/>
      <c r="AB15" s="156"/>
    </row>
    <row r="16" spans="1:29" ht="19.5" customHeight="1">
      <c r="A16" s="234" t="s">
        <v>296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3" t="s">
        <v>345</v>
      </c>
      <c r="R16" s="234" t="s">
        <v>281</v>
      </c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</row>
    <row r="17" spans="16:29" ht="18" customHeight="1" thickBot="1">
      <c r="P17" s="584" t="s">
        <v>178</v>
      </c>
      <c r="AC17" s="584" t="s">
        <v>283</v>
      </c>
    </row>
    <row r="18" spans="1:30" ht="15.75" customHeight="1">
      <c r="A18" s="570" t="s">
        <v>285</v>
      </c>
      <c r="B18" s="585" t="s">
        <v>346</v>
      </c>
      <c r="C18" s="435"/>
      <c r="D18" s="437"/>
      <c r="E18" s="585" t="s">
        <v>347</v>
      </c>
      <c r="F18" s="437"/>
      <c r="G18" s="585" t="s">
        <v>348</v>
      </c>
      <c r="H18" s="437"/>
      <c r="I18" s="239" t="s">
        <v>349</v>
      </c>
      <c r="J18" s="243"/>
      <c r="K18" s="243"/>
      <c r="L18" s="243"/>
      <c r="M18" s="243"/>
      <c r="N18" s="243"/>
      <c r="O18" s="243"/>
      <c r="P18" s="243"/>
      <c r="R18" s="586" t="s">
        <v>297</v>
      </c>
      <c r="S18" s="587"/>
      <c r="T18" s="239" t="s">
        <v>286</v>
      </c>
      <c r="U18" s="588"/>
      <c r="V18" s="589"/>
      <c r="W18" s="239" t="s">
        <v>287</v>
      </c>
      <c r="X18" s="243"/>
      <c r="Y18" s="244"/>
      <c r="Z18" s="239" t="s">
        <v>288</v>
      </c>
      <c r="AA18" s="243"/>
      <c r="AB18" s="243"/>
      <c r="AC18" s="243"/>
      <c r="AD18" s="590"/>
    </row>
    <row r="19" spans="1:30" ht="15.75" customHeight="1">
      <c r="A19" s="305"/>
      <c r="B19" s="328"/>
      <c r="C19" s="329"/>
      <c r="D19" s="330"/>
      <c r="E19" s="328"/>
      <c r="F19" s="330"/>
      <c r="G19" s="328"/>
      <c r="H19" s="330"/>
      <c r="I19" s="538" t="s">
        <v>97</v>
      </c>
      <c r="J19" s="540"/>
      <c r="K19" s="538" t="s">
        <v>298</v>
      </c>
      <c r="L19" s="540"/>
      <c r="M19" s="538" t="s">
        <v>299</v>
      </c>
      <c r="N19" s="540"/>
      <c r="O19" s="538" t="s">
        <v>300</v>
      </c>
      <c r="P19" s="539"/>
      <c r="R19" s="591"/>
      <c r="S19" s="591"/>
      <c r="T19" s="541" t="s">
        <v>97</v>
      </c>
      <c r="U19" s="247" t="s">
        <v>98</v>
      </c>
      <c r="V19" s="247" t="s">
        <v>99</v>
      </c>
      <c r="W19" s="247" t="s">
        <v>97</v>
      </c>
      <c r="X19" s="247" t="s">
        <v>98</v>
      </c>
      <c r="Y19" s="247" t="s">
        <v>99</v>
      </c>
      <c r="Z19" s="247" t="s">
        <v>97</v>
      </c>
      <c r="AA19" s="247" t="s">
        <v>301</v>
      </c>
      <c r="AB19" s="247" t="s">
        <v>291</v>
      </c>
      <c r="AC19" s="247" t="s">
        <v>292</v>
      </c>
      <c r="AD19" s="249" t="s">
        <v>293</v>
      </c>
    </row>
    <row r="20" spans="1:30" ht="15.75" customHeight="1">
      <c r="A20" s="330"/>
      <c r="B20" s="247" t="s">
        <v>97</v>
      </c>
      <c r="C20" s="247" t="s">
        <v>98</v>
      </c>
      <c r="D20" s="247" t="s">
        <v>99</v>
      </c>
      <c r="E20" s="247" t="s">
        <v>98</v>
      </c>
      <c r="F20" s="247" t="s">
        <v>99</v>
      </c>
      <c r="G20" s="247" t="s">
        <v>98</v>
      </c>
      <c r="H20" s="247" t="s">
        <v>99</v>
      </c>
      <c r="I20" s="247" t="s">
        <v>98</v>
      </c>
      <c r="J20" s="247" t="s">
        <v>99</v>
      </c>
      <c r="K20" s="247" t="s">
        <v>98</v>
      </c>
      <c r="L20" s="247" t="s">
        <v>99</v>
      </c>
      <c r="M20" s="247" t="s">
        <v>98</v>
      </c>
      <c r="N20" s="247" t="s">
        <v>99</v>
      </c>
      <c r="O20" s="247" t="s">
        <v>98</v>
      </c>
      <c r="P20" s="249" t="s">
        <v>99</v>
      </c>
      <c r="R20" s="592" t="s">
        <v>350</v>
      </c>
      <c r="S20" s="593"/>
      <c r="T20" s="143">
        <f>+U20+V20</f>
        <v>659</v>
      </c>
      <c r="U20" s="594">
        <v>257</v>
      </c>
      <c r="V20" s="594">
        <v>402</v>
      </c>
      <c r="W20" s="595">
        <f>+X20+Y20</f>
        <v>206</v>
      </c>
      <c r="X20" s="596">
        <v>55</v>
      </c>
      <c r="Y20" s="596">
        <v>151</v>
      </c>
      <c r="Z20" s="596">
        <f>SUM(AA20:AD20)</f>
        <v>310</v>
      </c>
      <c r="AA20" s="596">
        <v>4</v>
      </c>
      <c r="AB20" s="596">
        <v>116</v>
      </c>
      <c r="AC20" s="596">
        <v>84</v>
      </c>
      <c r="AD20" s="596">
        <v>106</v>
      </c>
    </row>
    <row r="21" spans="1:22" ht="15.75" customHeight="1">
      <c r="A21" s="574" t="s">
        <v>340</v>
      </c>
      <c r="B21" s="3">
        <v>39</v>
      </c>
      <c r="C21" s="3">
        <v>22</v>
      </c>
      <c r="D21" s="3">
        <v>17</v>
      </c>
      <c r="E21" s="7">
        <v>2</v>
      </c>
      <c r="F21" s="7">
        <v>3</v>
      </c>
      <c r="G21" s="7">
        <v>2</v>
      </c>
      <c r="H21" s="7">
        <v>2</v>
      </c>
      <c r="I21" s="3">
        <v>18</v>
      </c>
      <c r="J21" s="3">
        <v>12</v>
      </c>
      <c r="K21" s="597">
        <v>6</v>
      </c>
      <c r="L21" s="597">
        <v>4</v>
      </c>
      <c r="M21" s="597">
        <v>12</v>
      </c>
      <c r="N21" s="597">
        <v>8</v>
      </c>
      <c r="O21" s="597" t="s">
        <v>351</v>
      </c>
      <c r="P21" s="597" t="s">
        <v>351</v>
      </c>
      <c r="R21" s="583" t="s">
        <v>352</v>
      </c>
      <c r="S21" s="598"/>
      <c r="T21" s="598"/>
      <c r="U21" s="598"/>
      <c r="V21" s="598"/>
    </row>
    <row r="22" spans="1:28" ht="15.75" customHeight="1">
      <c r="A22" s="575" t="s">
        <v>341</v>
      </c>
      <c r="B22" s="3">
        <v>34</v>
      </c>
      <c r="C22" s="3">
        <v>20</v>
      </c>
      <c r="D22" s="3">
        <v>14</v>
      </c>
      <c r="E22" s="7">
        <v>4</v>
      </c>
      <c r="F22" s="7">
        <v>3</v>
      </c>
      <c r="G22" s="7">
        <v>1</v>
      </c>
      <c r="H22" s="7">
        <v>2</v>
      </c>
      <c r="I22" s="3">
        <v>15</v>
      </c>
      <c r="J22" s="3">
        <v>9</v>
      </c>
      <c r="K22" s="597">
        <v>5</v>
      </c>
      <c r="L22" s="597">
        <v>3</v>
      </c>
      <c r="M22" s="597">
        <v>10</v>
      </c>
      <c r="N22" s="597">
        <v>6</v>
      </c>
      <c r="O22" s="597" t="s">
        <v>351</v>
      </c>
      <c r="P22" s="597" t="s">
        <v>302</v>
      </c>
      <c r="Q22" s="7"/>
      <c r="R22" s="599" t="s">
        <v>303</v>
      </c>
      <c r="S22" s="600"/>
      <c r="T22" s="600"/>
      <c r="U22" s="600"/>
      <c r="V22" s="600"/>
      <c r="W22" s="600"/>
      <c r="X22" s="600"/>
      <c r="Y22" s="600"/>
      <c r="Z22" s="600"/>
      <c r="AA22" s="600"/>
      <c r="AB22" s="600"/>
    </row>
    <row r="23" spans="1:28" ht="15.75" customHeight="1">
      <c r="A23" s="575" t="s">
        <v>31</v>
      </c>
      <c r="B23" s="3">
        <v>27</v>
      </c>
      <c r="C23" s="3">
        <v>13</v>
      </c>
      <c r="D23" s="3">
        <v>14</v>
      </c>
      <c r="E23" s="7">
        <v>4</v>
      </c>
      <c r="F23" s="7">
        <v>3</v>
      </c>
      <c r="G23" s="7">
        <v>1</v>
      </c>
      <c r="H23" s="7">
        <v>2</v>
      </c>
      <c r="I23" s="3">
        <v>8</v>
      </c>
      <c r="J23" s="3">
        <v>9</v>
      </c>
      <c r="K23" s="597">
        <v>2</v>
      </c>
      <c r="L23" s="597">
        <v>1</v>
      </c>
      <c r="M23" s="597">
        <v>6</v>
      </c>
      <c r="N23" s="597">
        <v>8</v>
      </c>
      <c r="O23" s="597" t="s">
        <v>302</v>
      </c>
      <c r="P23" s="597" t="s">
        <v>302</v>
      </c>
      <c r="R23" s="281" t="s">
        <v>11</v>
      </c>
      <c r="S23" s="576"/>
      <c r="T23" s="280"/>
      <c r="U23" s="601"/>
      <c r="V23" s="601"/>
      <c r="W23" s="15"/>
      <c r="X23" s="15"/>
      <c r="Y23" s="15"/>
      <c r="Z23" s="15"/>
      <c r="AA23" s="15"/>
      <c r="AB23" s="15"/>
    </row>
    <row r="24" spans="1:17" ht="15.75" customHeight="1">
      <c r="A24" s="602" t="s">
        <v>32</v>
      </c>
      <c r="B24" s="580">
        <v>30</v>
      </c>
      <c r="C24" s="581">
        <v>16</v>
      </c>
      <c r="D24" s="581">
        <v>14</v>
      </c>
      <c r="E24" s="603">
        <v>4</v>
      </c>
      <c r="F24" s="603">
        <v>3</v>
      </c>
      <c r="G24" s="603">
        <v>1</v>
      </c>
      <c r="H24" s="603" t="s">
        <v>353</v>
      </c>
      <c r="I24" s="603">
        <v>11</v>
      </c>
      <c r="J24" s="603">
        <v>11</v>
      </c>
      <c r="K24" s="603">
        <v>3</v>
      </c>
      <c r="L24" s="603">
        <v>3</v>
      </c>
      <c r="M24" s="603">
        <v>8</v>
      </c>
      <c r="N24" s="603">
        <v>8</v>
      </c>
      <c r="O24" s="603" t="s">
        <v>353</v>
      </c>
      <c r="P24" s="603" t="s">
        <v>353</v>
      </c>
      <c r="Q24" s="7"/>
    </row>
    <row r="25" spans="1:28" ht="15.75" customHeight="1">
      <c r="A25" s="404" t="s">
        <v>11</v>
      </c>
      <c r="B25" s="15"/>
      <c r="C25" s="7"/>
      <c r="D25" s="7"/>
      <c r="E25" s="7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7"/>
      <c r="R25" s="156" t="s">
        <v>305</v>
      </c>
      <c r="S25" s="156"/>
      <c r="T25" s="156"/>
      <c r="U25" s="156"/>
      <c r="V25" s="156"/>
      <c r="W25" s="156"/>
      <c r="X25" s="156"/>
      <c r="Y25" s="156"/>
      <c r="Z25" s="156"/>
      <c r="AA25" s="156"/>
      <c r="AB25" s="156"/>
    </row>
    <row r="26" spans="6:28" ht="15.75" customHeight="1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34" t="s">
        <v>282</v>
      </c>
      <c r="S26" s="234"/>
      <c r="T26" s="234"/>
      <c r="U26" s="234"/>
      <c r="V26" s="234"/>
      <c r="W26" s="234"/>
      <c r="X26" s="234"/>
      <c r="Y26" s="234"/>
      <c r="Z26" s="234"/>
      <c r="AA26" s="234"/>
      <c r="AB26" s="234"/>
    </row>
    <row r="27" spans="17:28" ht="15.75" customHeight="1" thickBot="1">
      <c r="Q27" s="7"/>
      <c r="R27" s="404" t="s">
        <v>345</v>
      </c>
      <c r="AB27" s="257" t="s">
        <v>284</v>
      </c>
    </row>
    <row r="28" spans="1:29" ht="15.75" customHeight="1">
      <c r="A28" s="156" t="s">
        <v>354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62"/>
      <c r="M28" s="7"/>
      <c r="N28" s="7" t="s">
        <v>355</v>
      </c>
      <c r="O28" s="7"/>
      <c r="P28" s="7"/>
      <c r="Q28" s="7"/>
      <c r="R28" s="571" t="s">
        <v>289</v>
      </c>
      <c r="S28" s="604"/>
      <c r="T28" s="239" t="s">
        <v>306</v>
      </c>
      <c r="U28" s="588"/>
      <c r="V28" s="589"/>
      <c r="W28" s="239" t="s">
        <v>307</v>
      </c>
      <c r="X28" s="589"/>
      <c r="Y28" s="239" t="s">
        <v>308</v>
      </c>
      <c r="Z28" s="589"/>
      <c r="AA28" s="239" t="s">
        <v>309</v>
      </c>
      <c r="AB28" s="588"/>
      <c r="AC28" s="280"/>
    </row>
    <row r="29" spans="1:40" ht="15" customHeight="1">
      <c r="A29" s="234" t="s">
        <v>281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Q29" s="7"/>
      <c r="R29" s="605"/>
      <c r="S29" s="606"/>
      <c r="T29" s="247" t="s">
        <v>97</v>
      </c>
      <c r="U29" s="247" t="s">
        <v>98</v>
      </c>
      <c r="V29" s="247" t="s">
        <v>99</v>
      </c>
      <c r="W29" s="247" t="s">
        <v>98</v>
      </c>
      <c r="X29" s="247" t="s">
        <v>99</v>
      </c>
      <c r="Y29" s="247" t="s">
        <v>98</v>
      </c>
      <c r="Z29" s="247" t="s">
        <v>99</v>
      </c>
      <c r="AA29" s="247" t="s">
        <v>98</v>
      </c>
      <c r="AB29" s="249" t="s">
        <v>99</v>
      </c>
      <c r="AC29" s="15"/>
      <c r="AE29" s="7"/>
      <c r="AF29" s="7"/>
      <c r="AH29" s="7"/>
      <c r="AI29" s="7"/>
      <c r="AJ29" s="15"/>
      <c r="AK29" s="7"/>
      <c r="AL29" s="7"/>
      <c r="AM29" s="7"/>
      <c r="AN29" s="7"/>
    </row>
    <row r="30" spans="12:40" ht="15.75" customHeight="1" thickBot="1">
      <c r="L30" s="584" t="s">
        <v>283</v>
      </c>
      <c r="M30" s="7"/>
      <c r="N30" s="7"/>
      <c r="O30" s="7"/>
      <c r="P30" s="7"/>
      <c r="Q30" s="7"/>
      <c r="R30" s="592" t="s">
        <v>356</v>
      </c>
      <c r="S30" s="593"/>
      <c r="T30" s="595">
        <v>904</v>
      </c>
      <c r="U30" s="596">
        <v>593</v>
      </c>
      <c r="V30" s="596">
        <v>311</v>
      </c>
      <c r="W30" s="596">
        <v>5</v>
      </c>
      <c r="X30" s="596">
        <v>3</v>
      </c>
      <c r="Y30" s="596">
        <v>192</v>
      </c>
      <c r="Z30" s="596">
        <v>96</v>
      </c>
      <c r="AA30" s="596">
        <v>149</v>
      </c>
      <c r="AB30" s="596">
        <v>85</v>
      </c>
      <c r="AC30" s="7"/>
      <c r="AE30" s="7"/>
      <c r="AF30" s="7"/>
      <c r="AH30" s="7"/>
      <c r="AI30" s="7"/>
      <c r="AJ30" s="15"/>
      <c r="AK30" s="7"/>
      <c r="AL30" s="7"/>
      <c r="AM30" s="7"/>
      <c r="AN30" s="7"/>
    </row>
    <row r="31" spans="1:40" ht="19.5" customHeight="1">
      <c r="A31" s="570" t="s">
        <v>297</v>
      </c>
      <c r="B31" s="239" t="s">
        <v>286</v>
      </c>
      <c r="C31" s="243"/>
      <c r="D31" s="244"/>
      <c r="E31" s="239" t="s">
        <v>287</v>
      </c>
      <c r="F31" s="243"/>
      <c r="G31" s="244"/>
      <c r="H31" s="239" t="s">
        <v>288</v>
      </c>
      <c r="I31" s="243"/>
      <c r="J31" s="243"/>
      <c r="K31" s="243"/>
      <c r="L31" s="588"/>
      <c r="M31" s="7"/>
      <c r="N31" s="7"/>
      <c r="O31" s="7"/>
      <c r="P31" s="7"/>
      <c r="Q31" s="7"/>
      <c r="R31" s="599" t="s">
        <v>310</v>
      </c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280"/>
      <c r="AE31" s="7"/>
      <c r="AF31" s="7"/>
      <c r="AH31" s="7"/>
      <c r="AI31" s="7"/>
      <c r="AJ31" s="15"/>
      <c r="AK31" s="7"/>
      <c r="AL31" s="7"/>
      <c r="AM31" s="7"/>
      <c r="AN31" s="7"/>
    </row>
    <row r="32" spans="1:29" ht="18" customHeight="1">
      <c r="A32" s="606"/>
      <c r="B32" s="247" t="s">
        <v>97</v>
      </c>
      <c r="C32" s="247" t="s">
        <v>98</v>
      </c>
      <c r="D32" s="247" t="s">
        <v>99</v>
      </c>
      <c r="E32" s="247" t="s">
        <v>97</v>
      </c>
      <c r="F32" s="247" t="s">
        <v>98</v>
      </c>
      <c r="G32" s="247" t="s">
        <v>99</v>
      </c>
      <c r="H32" s="247" t="s">
        <v>97</v>
      </c>
      <c r="I32" s="247" t="s">
        <v>301</v>
      </c>
      <c r="J32" s="247" t="s">
        <v>291</v>
      </c>
      <c r="K32" s="247" t="s">
        <v>292</v>
      </c>
      <c r="L32" s="249" t="s">
        <v>293</v>
      </c>
      <c r="R32" s="281" t="s">
        <v>11</v>
      </c>
      <c r="S32" s="576"/>
      <c r="T32" s="280"/>
      <c r="U32" s="601"/>
      <c r="V32" s="601"/>
      <c r="W32" s="15"/>
      <c r="X32" s="15"/>
      <c r="Y32" s="15"/>
      <c r="Z32" s="15"/>
      <c r="AA32" s="15"/>
      <c r="AB32" s="15"/>
      <c r="AC32" s="15"/>
    </row>
    <row r="33" spans="1:29" ht="15.75" customHeight="1">
      <c r="A33" s="574" t="s">
        <v>357</v>
      </c>
      <c r="B33" s="3">
        <v>47</v>
      </c>
      <c r="C33" s="7">
        <v>19</v>
      </c>
      <c r="D33" s="7">
        <v>28</v>
      </c>
      <c r="E33" s="3">
        <v>26</v>
      </c>
      <c r="F33" s="7">
        <v>4</v>
      </c>
      <c r="G33" s="7">
        <v>22</v>
      </c>
      <c r="H33" s="15">
        <v>20</v>
      </c>
      <c r="I33" s="7">
        <v>5</v>
      </c>
      <c r="J33" s="7">
        <v>7</v>
      </c>
      <c r="K33" s="7">
        <v>2</v>
      </c>
      <c r="L33" s="7">
        <v>6</v>
      </c>
      <c r="AC33" s="15"/>
    </row>
    <row r="34" spans="1:28" ht="15.75" customHeight="1">
      <c r="A34" s="575" t="s">
        <v>358</v>
      </c>
      <c r="B34" s="3">
        <v>46</v>
      </c>
      <c r="C34" s="7">
        <v>18</v>
      </c>
      <c r="D34" s="7">
        <v>28</v>
      </c>
      <c r="E34" s="3">
        <v>25</v>
      </c>
      <c r="F34" s="7">
        <v>4</v>
      </c>
      <c r="G34" s="7">
        <v>21</v>
      </c>
      <c r="H34" s="15">
        <v>18</v>
      </c>
      <c r="I34" s="7">
        <v>3</v>
      </c>
      <c r="J34" s="7">
        <v>7</v>
      </c>
      <c r="K34" s="7">
        <v>3</v>
      </c>
      <c r="L34" s="7">
        <v>5</v>
      </c>
      <c r="R34" s="156" t="s">
        <v>305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</row>
    <row r="35" spans="1:28" ht="15.75" customHeight="1">
      <c r="A35" s="575" t="s">
        <v>359</v>
      </c>
      <c r="B35" s="3">
        <v>50</v>
      </c>
      <c r="C35" s="7">
        <v>16</v>
      </c>
      <c r="D35" s="7">
        <v>34</v>
      </c>
      <c r="E35" s="3">
        <v>25</v>
      </c>
      <c r="F35" s="7">
        <v>4</v>
      </c>
      <c r="G35" s="7">
        <v>21</v>
      </c>
      <c r="H35" s="15">
        <v>23</v>
      </c>
      <c r="I35" s="7">
        <v>4</v>
      </c>
      <c r="J35" s="7">
        <v>8</v>
      </c>
      <c r="K35" s="7">
        <v>4</v>
      </c>
      <c r="L35" s="7">
        <v>7</v>
      </c>
      <c r="R35" s="234" t="s">
        <v>311</v>
      </c>
      <c r="S35" s="234"/>
      <c r="T35" s="234"/>
      <c r="U35" s="234"/>
      <c r="V35" s="234"/>
      <c r="W35" s="234"/>
      <c r="X35" s="234"/>
      <c r="Y35" s="234"/>
      <c r="Z35" s="234"/>
      <c r="AA35" s="234"/>
      <c r="AB35" s="234"/>
    </row>
    <row r="36" spans="1:27" ht="15.75" customHeight="1" thickBot="1">
      <c r="A36" s="575" t="s">
        <v>32</v>
      </c>
      <c r="B36" s="3">
        <v>48</v>
      </c>
      <c r="C36" s="7">
        <v>17</v>
      </c>
      <c r="D36" s="7">
        <v>31</v>
      </c>
      <c r="E36" s="3">
        <v>25</v>
      </c>
      <c r="F36" s="7">
        <v>4</v>
      </c>
      <c r="G36" s="7">
        <v>21</v>
      </c>
      <c r="H36" s="15">
        <v>23</v>
      </c>
      <c r="I36" s="7">
        <v>4</v>
      </c>
      <c r="J36" s="7">
        <v>9</v>
      </c>
      <c r="K36" s="7">
        <v>3</v>
      </c>
      <c r="L36" s="7">
        <v>7</v>
      </c>
      <c r="R36" s="404" t="s">
        <v>345</v>
      </c>
      <c r="AA36" s="257" t="s">
        <v>284</v>
      </c>
    </row>
    <row r="37" spans="1:27" ht="15.75" customHeight="1">
      <c r="A37" s="583" t="s">
        <v>360</v>
      </c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R37" s="571" t="s">
        <v>289</v>
      </c>
      <c r="S37" s="604"/>
      <c r="T37" s="239" t="s">
        <v>361</v>
      </c>
      <c r="U37" s="243"/>
      <c r="V37" s="243"/>
      <c r="W37" s="243"/>
      <c r="X37" s="243"/>
      <c r="Y37" s="243"/>
      <c r="Z37" s="243"/>
      <c r="AA37" s="243"/>
    </row>
    <row r="38" spans="1:27" ht="15.75" customHeight="1">
      <c r="A38" s="281" t="s">
        <v>11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R38" s="607"/>
      <c r="S38" s="608"/>
      <c r="T38" s="538" t="s">
        <v>97</v>
      </c>
      <c r="U38" s="540"/>
      <c r="V38" s="538" t="s">
        <v>298</v>
      </c>
      <c r="W38" s="540"/>
      <c r="X38" s="538" t="s">
        <v>299</v>
      </c>
      <c r="Y38" s="540"/>
      <c r="Z38" s="538" t="s">
        <v>300</v>
      </c>
      <c r="AA38" s="539"/>
    </row>
    <row r="39" spans="1:27" ht="15.75" customHeight="1">
      <c r="A39" s="280" t="s">
        <v>362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R39" s="605"/>
      <c r="S39" s="606"/>
      <c r="T39" s="247" t="s">
        <v>98</v>
      </c>
      <c r="U39" s="247" t="s">
        <v>99</v>
      </c>
      <c r="V39" s="247" t="s">
        <v>98</v>
      </c>
      <c r="W39" s="247" t="s">
        <v>99</v>
      </c>
      <c r="X39" s="247" t="s">
        <v>98</v>
      </c>
      <c r="Y39" s="247" t="s">
        <v>99</v>
      </c>
      <c r="Z39" s="247" t="s">
        <v>98</v>
      </c>
      <c r="AA39" s="249" t="s">
        <v>99</v>
      </c>
    </row>
    <row r="40" spans="1:28" ht="15.75" customHeight="1">
      <c r="A40" s="404" t="s">
        <v>355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R40" s="592" t="s">
        <v>356</v>
      </c>
      <c r="S40" s="593"/>
      <c r="T40" s="609">
        <v>247</v>
      </c>
      <c r="U40" s="595">
        <v>127</v>
      </c>
      <c r="V40" s="595">
        <v>233</v>
      </c>
      <c r="W40" s="596">
        <v>115</v>
      </c>
      <c r="X40" s="596">
        <v>14</v>
      </c>
      <c r="Y40" s="596">
        <v>12</v>
      </c>
      <c r="Z40" s="610" t="s">
        <v>353</v>
      </c>
      <c r="AA40" s="610" t="s">
        <v>353</v>
      </c>
      <c r="AB40" s="7"/>
    </row>
    <row r="41" spans="13:28" ht="15.75" customHeight="1">
      <c r="M41" s="7"/>
      <c r="N41" s="7"/>
      <c r="O41" s="7"/>
      <c r="P41" s="7"/>
      <c r="Q41" s="7"/>
      <c r="R41" s="599" t="s">
        <v>310</v>
      </c>
      <c r="S41" s="600"/>
      <c r="T41" s="600"/>
      <c r="U41" s="600"/>
      <c r="V41" s="600"/>
      <c r="W41" s="600"/>
      <c r="X41" s="600"/>
      <c r="Y41" s="600"/>
      <c r="Z41" s="600"/>
      <c r="AA41" s="600"/>
      <c r="AB41" s="600"/>
    </row>
    <row r="42" spans="1:28" ht="15.75" customHeight="1">
      <c r="A42" s="156" t="s">
        <v>363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62"/>
      <c r="M42" s="7"/>
      <c r="N42" s="7"/>
      <c r="O42" s="7"/>
      <c r="P42" s="7"/>
      <c r="Q42" s="7"/>
      <c r="R42" s="281" t="s">
        <v>11</v>
      </c>
      <c r="S42" s="576"/>
      <c r="T42" s="280"/>
      <c r="U42" s="601"/>
      <c r="V42" s="601"/>
      <c r="W42" s="15"/>
      <c r="X42" s="15"/>
      <c r="Y42" s="15"/>
      <c r="Z42" s="15"/>
      <c r="AA42" s="15"/>
      <c r="AB42" s="15"/>
    </row>
    <row r="43" spans="1:17" ht="15.75" customHeight="1">
      <c r="A43" s="235" t="s">
        <v>312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7"/>
      <c r="N43" s="7"/>
      <c r="O43" s="7"/>
      <c r="P43" s="7"/>
      <c r="Q43" s="7"/>
    </row>
    <row r="44" spans="1:29" ht="15.7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569" t="s">
        <v>178</v>
      </c>
      <c r="M44" s="7"/>
      <c r="N44" s="7"/>
      <c r="O44" s="7"/>
      <c r="P44" s="7"/>
      <c r="Q44" s="7"/>
      <c r="R44" s="156" t="s">
        <v>364</v>
      </c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</row>
    <row r="45" spans="1:29" ht="15.75" customHeight="1">
      <c r="A45" s="611" t="s">
        <v>313</v>
      </c>
      <c r="B45" s="239" t="s">
        <v>306</v>
      </c>
      <c r="C45" s="588"/>
      <c r="D45" s="589"/>
      <c r="E45" s="239" t="s">
        <v>307</v>
      </c>
      <c r="F45" s="589"/>
      <c r="G45" s="239" t="s">
        <v>308</v>
      </c>
      <c r="H45" s="589"/>
      <c r="I45" s="239" t="s">
        <v>309</v>
      </c>
      <c r="J45" s="589"/>
      <c r="K45" s="239" t="s">
        <v>314</v>
      </c>
      <c r="L45" s="588"/>
      <c r="M45" s="7"/>
      <c r="N45" s="7"/>
      <c r="O45" s="7"/>
      <c r="P45" s="7"/>
      <c r="Q45" s="7"/>
      <c r="S45" s="274"/>
      <c r="T45" s="274" t="s">
        <v>365</v>
      </c>
      <c r="U45" s="274"/>
      <c r="V45" s="274"/>
      <c r="W45" s="274"/>
      <c r="X45" s="274"/>
      <c r="Y45" s="274"/>
      <c r="Z45" s="274"/>
      <c r="AA45" s="274"/>
      <c r="AB45" s="274"/>
      <c r="AC45" s="274"/>
    </row>
    <row r="46" spans="1:29" ht="15.75" customHeight="1" thickBot="1">
      <c r="A46" s="247"/>
      <c r="B46" s="247" t="s">
        <v>97</v>
      </c>
      <c r="C46" s="247" t="s">
        <v>98</v>
      </c>
      <c r="D46" s="247" t="s">
        <v>99</v>
      </c>
      <c r="E46" s="247" t="s">
        <v>98</v>
      </c>
      <c r="F46" s="247" t="s">
        <v>99</v>
      </c>
      <c r="G46" s="247" t="s">
        <v>98</v>
      </c>
      <c r="H46" s="247" t="s">
        <v>99</v>
      </c>
      <c r="I46" s="247" t="s">
        <v>98</v>
      </c>
      <c r="J46" s="247" t="s">
        <v>99</v>
      </c>
      <c r="K46" s="247" t="s">
        <v>98</v>
      </c>
      <c r="L46" s="249" t="s">
        <v>99</v>
      </c>
      <c r="M46" s="7"/>
      <c r="N46" s="7"/>
      <c r="O46" s="7"/>
      <c r="P46" s="7"/>
      <c r="Q46" s="7"/>
      <c r="S46" s="235"/>
      <c r="T46" s="235"/>
      <c r="U46" s="235"/>
      <c r="V46" s="235"/>
      <c r="W46" s="235"/>
      <c r="X46" s="235"/>
      <c r="Y46" s="235"/>
      <c r="Z46" s="235"/>
      <c r="AA46" s="235"/>
      <c r="AC46" s="236" t="s">
        <v>315</v>
      </c>
    </row>
    <row r="47" spans="1:29" ht="15" customHeight="1">
      <c r="A47" s="574" t="s">
        <v>366</v>
      </c>
      <c r="B47" s="3">
        <v>56</v>
      </c>
      <c r="C47" s="3">
        <v>34</v>
      </c>
      <c r="D47" s="3">
        <v>22</v>
      </c>
      <c r="E47" s="7">
        <v>10</v>
      </c>
      <c r="F47" s="7">
        <v>8</v>
      </c>
      <c r="G47" s="7">
        <v>14</v>
      </c>
      <c r="H47" s="7">
        <v>7</v>
      </c>
      <c r="I47" s="7">
        <v>2</v>
      </c>
      <c r="J47" s="597" t="s">
        <v>367</v>
      </c>
      <c r="K47" s="7">
        <v>8</v>
      </c>
      <c r="L47" s="7">
        <v>7</v>
      </c>
      <c r="M47" s="7"/>
      <c r="N47" s="7"/>
      <c r="O47" s="7"/>
      <c r="P47" s="7"/>
      <c r="Q47" s="7"/>
      <c r="R47" s="571" t="s">
        <v>316</v>
      </c>
      <c r="S47" s="604"/>
      <c r="T47" s="611"/>
      <c r="U47" s="239" t="s">
        <v>368</v>
      </c>
      <c r="V47" s="588"/>
      <c r="W47" s="588"/>
      <c r="X47" s="588"/>
      <c r="Y47" s="588"/>
      <c r="Z47" s="588"/>
      <c r="AA47" s="588"/>
      <c r="AB47" s="588"/>
      <c r="AC47" s="588"/>
    </row>
    <row r="48" spans="1:29" ht="15" customHeight="1">
      <c r="A48" s="575" t="s">
        <v>369</v>
      </c>
      <c r="B48" s="3">
        <v>49</v>
      </c>
      <c r="C48" s="3">
        <v>29</v>
      </c>
      <c r="D48" s="3">
        <v>20</v>
      </c>
      <c r="E48" s="7">
        <v>4</v>
      </c>
      <c r="F48" s="7">
        <v>3</v>
      </c>
      <c r="G48" s="7">
        <v>14</v>
      </c>
      <c r="H48" s="7">
        <v>10</v>
      </c>
      <c r="I48" s="7">
        <v>5</v>
      </c>
      <c r="J48" s="597" t="s">
        <v>302</v>
      </c>
      <c r="K48" s="7">
        <v>6</v>
      </c>
      <c r="L48" s="7">
        <v>7</v>
      </c>
      <c r="M48" s="7"/>
      <c r="N48" s="7"/>
      <c r="O48" s="7"/>
      <c r="P48" s="7"/>
      <c r="Q48" s="7"/>
      <c r="R48" s="612"/>
      <c r="S48" s="608"/>
      <c r="T48" s="613" t="s">
        <v>317</v>
      </c>
      <c r="U48" s="538" t="s">
        <v>370</v>
      </c>
      <c r="V48" s="614"/>
      <c r="W48" s="615"/>
      <c r="X48" s="538" t="s">
        <v>318</v>
      </c>
      <c r="Y48" s="615"/>
      <c r="Z48" s="538" t="s">
        <v>319</v>
      </c>
      <c r="AA48" s="615"/>
      <c r="AB48" s="616" t="s">
        <v>320</v>
      </c>
      <c r="AC48" s="616"/>
    </row>
    <row r="49" spans="1:29" ht="15" customHeight="1">
      <c r="A49" s="575" t="s">
        <v>31</v>
      </c>
      <c r="B49" s="3">
        <v>58</v>
      </c>
      <c r="C49" s="3">
        <v>33</v>
      </c>
      <c r="D49" s="3">
        <v>25</v>
      </c>
      <c r="E49" s="7">
        <v>5</v>
      </c>
      <c r="F49" s="7">
        <v>3</v>
      </c>
      <c r="G49" s="7">
        <v>14</v>
      </c>
      <c r="H49" s="7">
        <v>13</v>
      </c>
      <c r="I49" s="7">
        <v>8</v>
      </c>
      <c r="J49" s="597">
        <v>2</v>
      </c>
      <c r="K49" s="7">
        <v>6</v>
      </c>
      <c r="L49" s="7">
        <v>7</v>
      </c>
      <c r="M49" s="7"/>
      <c r="N49" s="7"/>
      <c r="O49" s="7"/>
      <c r="P49" s="7"/>
      <c r="Q49" s="7"/>
      <c r="R49" s="605"/>
      <c r="S49" s="606"/>
      <c r="T49" s="247"/>
      <c r="U49" s="249" t="s">
        <v>97</v>
      </c>
      <c r="V49" s="617" t="s">
        <v>371</v>
      </c>
      <c r="W49" s="247" t="s">
        <v>321</v>
      </c>
      <c r="X49" s="541" t="s">
        <v>371</v>
      </c>
      <c r="Y49" s="247" t="s">
        <v>321</v>
      </c>
      <c r="Z49" s="247" t="s">
        <v>371</v>
      </c>
      <c r="AA49" s="247" t="s">
        <v>321</v>
      </c>
      <c r="AB49" s="247" t="s">
        <v>371</v>
      </c>
      <c r="AC49" s="249" t="s">
        <v>321</v>
      </c>
    </row>
    <row r="50" spans="1:29" ht="15.75" customHeight="1">
      <c r="A50" s="577" t="s">
        <v>32</v>
      </c>
      <c r="B50" s="618">
        <v>63</v>
      </c>
      <c r="C50" s="581">
        <v>37</v>
      </c>
      <c r="D50" s="581">
        <v>26</v>
      </c>
      <c r="E50" s="619">
        <v>8</v>
      </c>
      <c r="F50" s="619">
        <v>3</v>
      </c>
      <c r="G50" s="619">
        <v>16</v>
      </c>
      <c r="H50" s="619">
        <v>13</v>
      </c>
      <c r="I50" s="619">
        <v>7</v>
      </c>
      <c r="J50" s="620">
        <v>2</v>
      </c>
      <c r="K50" s="619">
        <v>6</v>
      </c>
      <c r="L50" s="619">
        <v>8</v>
      </c>
      <c r="M50" s="7"/>
      <c r="N50" s="7"/>
      <c r="O50" s="7"/>
      <c r="P50" s="7"/>
      <c r="Q50" s="7"/>
      <c r="R50" s="621" t="s">
        <v>322</v>
      </c>
      <c r="S50" s="622"/>
      <c r="T50" s="623">
        <v>38</v>
      </c>
      <c r="U50" s="623">
        <v>104</v>
      </c>
      <c r="V50" s="623">
        <v>101</v>
      </c>
      <c r="W50" s="623">
        <v>3</v>
      </c>
      <c r="X50" s="623">
        <v>2</v>
      </c>
      <c r="Y50" s="623">
        <v>1</v>
      </c>
      <c r="Z50" s="623">
        <v>99</v>
      </c>
      <c r="AA50" s="623">
        <v>2</v>
      </c>
      <c r="AB50" s="624">
        <v>0</v>
      </c>
      <c r="AC50" s="624">
        <v>0</v>
      </c>
    </row>
    <row r="51" spans="1:27" ht="15.75" customHeight="1">
      <c r="A51" s="404" t="s">
        <v>11</v>
      </c>
      <c r="C51" s="601"/>
      <c r="D51" s="601"/>
      <c r="E51" s="7"/>
      <c r="F51" s="7"/>
      <c r="G51" s="7"/>
      <c r="H51" s="7"/>
      <c r="I51" s="7"/>
      <c r="J51" s="597"/>
      <c r="K51" s="7"/>
      <c r="L51" s="7"/>
      <c r="M51" s="7"/>
      <c r="N51" s="7"/>
      <c r="O51" s="7"/>
      <c r="P51" s="7"/>
      <c r="Q51" s="7"/>
      <c r="R51" s="269"/>
      <c r="S51" s="272"/>
      <c r="T51" s="623"/>
      <c r="U51" s="623"/>
      <c r="V51" s="623"/>
      <c r="W51" s="623"/>
      <c r="X51" s="623"/>
      <c r="Y51" s="623"/>
      <c r="Z51" s="623"/>
      <c r="AA51" s="623"/>
    </row>
    <row r="52" spans="1:29" ht="15.75" customHeight="1">
      <c r="A52" s="576"/>
      <c r="B52" s="280"/>
      <c r="C52" s="601"/>
      <c r="D52" s="601"/>
      <c r="E52" s="15"/>
      <c r="F52" s="15"/>
      <c r="G52" s="15"/>
      <c r="H52" s="15"/>
      <c r="I52" s="15"/>
      <c r="J52" s="236"/>
      <c r="K52" s="15"/>
      <c r="L52" s="15"/>
      <c r="M52" s="7"/>
      <c r="N52" s="7"/>
      <c r="O52" s="7"/>
      <c r="P52" s="7"/>
      <c r="Q52" s="7"/>
      <c r="R52" s="218" t="s">
        <v>323</v>
      </c>
      <c r="S52" s="512"/>
      <c r="T52" s="625">
        <v>0</v>
      </c>
      <c r="U52" s="625">
        <v>0</v>
      </c>
      <c r="V52" s="625">
        <v>0</v>
      </c>
      <c r="W52" s="625">
        <v>0</v>
      </c>
      <c r="X52" s="625">
        <v>0</v>
      </c>
      <c r="Y52" s="625">
        <v>0</v>
      </c>
      <c r="Z52" s="625">
        <v>0</v>
      </c>
      <c r="AA52" s="625">
        <v>0</v>
      </c>
      <c r="AB52" s="626">
        <v>0</v>
      </c>
      <c r="AC52" s="625">
        <v>0</v>
      </c>
    </row>
    <row r="53" spans="1:29" ht="15.75" customHeight="1">
      <c r="A53" s="281" t="s">
        <v>355</v>
      </c>
      <c r="B53" s="280"/>
      <c r="C53" s="601"/>
      <c r="D53" s="601"/>
      <c r="E53" s="15"/>
      <c r="F53" s="15"/>
      <c r="G53" s="15"/>
      <c r="H53" s="15"/>
      <c r="I53" s="15"/>
      <c r="J53" s="236"/>
      <c r="K53" s="15"/>
      <c r="L53" s="15"/>
      <c r="M53" s="7"/>
      <c r="N53" s="7"/>
      <c r="O53" s="7"/>
      <c r="P53" s="7"/>
      <c r="Q53" s="7"/>
      <c r="R53" s="269"/>
      <c r="S53" s="272"/>
      <c r="T53" s="15"/>
      <c r="U53" s="15"/>
      <c r="V53" s="15"/>
      <c r="W53" s="15"/>
      <c r="X53" s="15"/>
      <c r="Y53" s="15"/>
      <c r="Z53" s="15"/>
      <c r="AA53" s="15"/>
      <c r="AC53" s="15"/>
    </row>
    <row r="54" spans="1:29" ht="15.75" customHeight="1">
      <c r="A54" s="576"/>
      <c r="B54" s="280"/>
      <c r="C54" s="601"/>
      <c r="D54" s="601"/>
      <c r="E54" s="15"/>
      <c r="F54" s="15"/>
      <c r="G54" s="15"/>
      <c r="H54" s="15"/>
      <c r="I54" s="15"/>
      <c r="J54" s="236"/>
      <c r="K54" s="15"/>
      <c r="L54" s="15"/>
      <c r="R54" s="218" t="s">
        <v>324</v>
      </c>
      <c r="S54" s="512"/>
      <c r="T54" s="3">
        <v>3</v>
      </c>
      <c r="U54" s="3">
        <v>7</v>
      </c>
      <c r="V54" s="3">
        <v>7</v>
      </c>
      <c r="W54" s="626">
        <v>0</v>
      </c>
      <c r="X54" s="3">
        <v>1</v>
      </c>
      <c r="Y54" s="626">
        <v>0</v>
      </c>
      <c r="Z54" s="3">
        <v>6</v>
      </c>
      <c r="AA54" s="626">
        <v>0</v>
      </c>
      <c r="AB54" s="626">
        <v>0</v>
      </c>
      <c r="AC54" s="626">
        <v>0</v>
      </c>
    </row>
    <row r="55" spans="1:19" ht="15.75" customHeight="1">
      <c r="A55" s="156" t="s">
        <v>372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R55" s="269"/>
      <c r="S55" s="272"/>
    </row>
    <row r="56" spans="1:29" ht="15.75" customHeight="1">
      <c r="A56" s="234" t="s">
        <v>325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357"/>
      <c r="R56" s="218" t="s">
        <v>326</v>
      </c>
      <c r="S56" s="512"/>
      <c r="T56" s="15">
        <v>35</v>
      </c>
      <c r="U56" s="15">
        <v>97</v>
      </c>
      <c r="V56" s="15">
        <v>94</v>
      </c>
      <c r="W56" s="15">
        <v>3</v>
      </c>
      <c r="X56" s="15">
        <v>1</v>
      </c>
      <c r="Y56" s="15">
        <v>1</v>
      </c>
      <c r="Z56" s="15">
        <v>93</v>
      </c>
      <c r="AA56" s="15">
        <v>2</v>
      </c>
      <c r="AB56" s="626">
        <v>0</v>
      </c>
      <c r="AC56" s="626">
        <v>0</v>
      </c>
    </row>
    <row r="57" spans="1:29" ht="15" customHeight="1" thickBot="1">
      <c r="A57" s="7"/>
      <c r="B57" s="7"/>
      <c r="C57" s="7"/>
      <c r="D57" s="7"/>
      <c r="E57" s="7"/>
      <c r="F57" s="7"/>
      <c r="G57" s="7"/>
      <c r="H57" s="7"/>
      <c r="I57" s="7"/>
      <c r="J57" s="7"/>
      <c r="L57" s="236" t="s">
        <v>283</v>
      </c>
      <c r="R57" s="385"/>
      <c r="S57" s="370" t="s">
        <v>327</v>
      </c>
      <c r="T57" s="3">
        <v>6</v>
      </c>
      <c r="U57" s="3">
        <v>13</v>
      </c>
      <c r="V57" s="3">
        <v>12</v>
      </c>
      <c r="W57" s="3">
        <v>1</v>
      </c>
      <c r="X57" s="3">
        <v>1</v>
      </c>
      <c r="Y57" s="3">
        <v>1</v>
      </c>
      <c r="Z57" s="3">
        <v>11</v>
      </c>
      <c r="AA57" s="626">
        <v>0</v>
      </c>
      <c r="AB57" s="626">
        <v>0</v>
      </c>
      <c r="AC57" s="626">
        <v>0</v>
      </c>
    </row>
    <row r="58" spans="1:29" ht="14.25">
      <c r="A58" s="571" t="s">
        <v>289</v>
      </c>
      <c r="B58" s="437"/>
      <c r="C58" s="239" t="s">
        <v>286</v>
      </c>
      <c r="D58" s="243"/>
      <c r="E58" s="244"/>
      <c r="F58" s="239" t="s">
        <v>287</v>
      </c>
      <c r="G58" s="243"/>
      <c r="H58" s="244"/>
      <c r="I58" s="239" t="s">
        <v>373</v>
      </c>
      <c r="J58" s="243"/>
      <c r="K58" s="243"/>
      <c r="L58" s="243"/>
      <c r="R58" s="385"/>
      <c r="S58" s="370" t="s">
        <v>328</v>
      </c>
      <c r="T58" s="15">
        <v>17</v>
      </c>
      <c r="U58" s="15">
        <v>62</v>
      </c>
      <c r="V58" s="15">
        <v>60</v>
      </c>
      <c r="W58" s="15">
        <v>2</v>
      </c>
      <c r="X58" s="626">
        <v>0</v>
      </c>
      <c r="Y58" s="626">
        <v>0</v>
      </c>
      <c r="Z58" s="15">
        <v>60</v>
      </c>
      <c r="AA58" s="15">
        <v>2</v>
      </c>
      <c r="AB58" s="626">
        <v>0</v>
      </c>
      <c r="AC58" s="626">
        <v>0</v>
      </c>
    </row>
    <row r="59" spans="1:29" ht="14.25">
      <c r="A59" s="329"/>
      <c r="B59" s="330"/>
      <c r="C59" s="247" t="s">
        <v>97</v>
      </c>
      <c r="D59" s="572" t="s">
        <v>98</v>
      </c>
      <c r="E59" s="572" t="s">
        <v>99</v>
      </c>
      <c r="F59" s="572" t="s">
        <v>97</v>
      </c>
      <c r="G59" s="572" t="s">
        <v>98</v>
      </c>
      <c r="H59" s="572" t="s">
        <v>99</v>
      </c>
      <c r="I59" s="572" t="s">
        <v>97</v>
      </c>
      <c r="J59" s="572" t="s">
        <v>291</v>
      </c>
      <c r="K59" s="572" t="s">
        <v>292</v>
      </c>
      <c r="L59" s="573" t="s">
        <v>293</v>
      </c>
      <c r="R59" s="385"/>
      <c r="S59" s="370" t="s">
        <v>329</v>
      </c>
      <c r="T59" s="3">
        <v>1</v>
      </c>
      <c r="U59" s="3">
        <v>1</v>
      </c>
      <c r="V59" s="3">
        <v>1</v>
      </c>
      <c r="W59" s="626">
        <v>0</v>
      </c>
      <c r="X59" s="626">
        <v>0</v>
      </c>
      <c r="Y59" s="626">
        <v>0</v>
      </c>
      <c r="Z59" s="3">
        <v>1</v>
      </c>
      <c r="AA59" s="626">
        <v>0</v>
      </c>
      <c r="AB59" s="626">
        <v>0</v>
      </c>
      <c r="AC59" s="626">
        <v>0</v>
      </c>
    </row>
    <row r="60" spans="1:29" ht="14.25">
      <c r="A60" s="250" t="s">
        <v>366</v>
      </c>
      <c r="B60" s="536" t="s">
        <v>294</v>
      </c>
      <c r="C60" s="3">
        <v>576</v>
      </c>
      <c r="D60" s="7">
        <v>212</v>
      </c>
      <c r="E60" s="7">
        <v>364</v>
      </c>
      <c r="F60" s="3">
        <v>163</v>
      </c>
      <c r="G60" s="7">
        <v>42</v>
      </c>
      <c r="H60" s="7">
        <v>121</v>
      </c>
      <c r="I60" s="3">
        <v>264</v>
      </c>
      <c r="J60" s="7">
        <v>100</v>
      </c>
      <c r="K60" s="7">
        <v>82</v>
      </c>
      <c r="L60" s="7">
        <v>82</v>
      </c>
      <c r="M60" s="7"/>
      <c r="N60" s="7"/>
      <c r="O60" s="7"/>
      <c r="P60" s="7"/>
      <c r="Q60" s="7"/>
      <c r="R60" s="385"/>
      <c r="S60" s="370" t="s">
        <v>330</v>
      </c>
      <c r="T60" s="3">
        <v>5</v>
      </c>
      <c r="U60" s="3">
        <v>4</v>
      </c>
      <c r="V60" s="3">
        <v>4</v>
      </c>
      <c r="W60" s="626">
        <v>0</v>
      </c>
      <c r="X60" s="627">
        <v>0</v>
      </c>
      <c r="Y60" s="626">
        <v>0</v>
      </c>
      <c r="Z60" s="3">
        <v>4</v>
      </c>
      <c r="AA60" s="626">
        <v>0</v>
      </c>
      <c r="AB60" s="626">
        <v>0</v>
      </c>
      <c r="AC60" s="626">
        <v>0</v>
      </c>
    </row>
    <row r="61" spans="1:29" ht="14.25">
      <c r="A61" s="254" t="s">
        <v>369</v>
      </c>
      <c r="B61" s="255" t="s">
        <v>28</v>
      </c>
      <c r="C61" s="3">
        <v>579</v>
      </c>
      <c r="D61" s="7">
        <v>221</v>
      </c>
      <c r="E61" s="7">
        <v>358</v>
      </c>
      <c r="F61" s="3">
        <v>158</v>
      </c>
      <c r="G61" s="7">
        <v>42</v>
      </c>
      <c r="H61" s="7">
        <v>116</v>
      </c>
      <c r="I61" s="3">
        <v>254</v>
      </c>
      <c r="J61" s="7">
        <v>101</v>
      </c>
      <c r="K61" s="7">
        <v>68</v>
      </c>
      <c r="L61" s="7">
        <v>85</v>
      </c>
      <c r="R61" s="385"/>
      <c r="S61" s="370" t="s">
        <v>331</v>
      </c>
      <c r="T61" s="3">
        <v>2</v>
      </c>
      <c r="U61" s="3">
        <v>2</v>
      </c>
      <c r="V61" s="3">
        <v>2</v>
      </c>
      <c r="W61" s="626">
        <v>0</v>
      </c>
      <c r="X61" s="626">
        <v>0</v>
      </c>
      <c r="Y61" s="626">
        <v>0</v>
      </c>
      <c r="Z61" s="3">
        <v>2</v>
      </c>
      <c r="AA61" s="626">
        <v>0</v>
      </c>
      <c r="AB61" s="626">
        <v>0</v>
      </c>
      <c r="AC61" s="626">
        <v>0</v>
      </c>
    </row>
    <row r="62" spans="1:29" ht="14.25">
      <c r="A62" s="254" t="s">
        <v>374</v>
      </c>
      <c r="B62" s="255" t="s">
        <v>28</v>
      </c>
      <c r="C62" s="3">
        <v>567</v>
      </c>
      <c r="D62" s="7">
        <v>209</v>
      </c>
      <c r="E62" s="7">
        <v>358</v>
      </c>
      <c r="F62" s="3">
        <v>151</v>
      </c>
      <c r="G62" s="7">
        <v>40</v>
      </c>
      <c r="H62" s="7">
        <v>111</v>
      </c>
      <c r="I62" s="3">
        <v>253</v>
      </c>
      <c r="J62" s="7">
        <v>99</v>
      </c>
      <c r="K62" s="7">
        <v>69</v>
      </c>
      <c r="L62" s="7">
        <v>85</v>
      </c>
      <c r="R62" s="628"/>
      <c r="S62" s="629" t="s">
        <v>332</v>
      </c>
      <c r="T62" s="3">
        <v>4</v>
      </c>
      <c r="U62" s="3">
        <v>15</v>
      </c>
      <c r="V62" s="3">
        <v>15</v>
      </c>
      <c r="W62" s="626">
        <v>0</v>
      </c>
      <c r="X62" s="626">
        <v>0</v>
      </c>
      <c r="Y62" s="626">
        <v>0</v>
      </c>
      <c r="Z62" s="3">
        <v>15</v>
      </c>
      <c r="AA62" s="626">
        <v>0</v>
      </c>
      <c r="AB62" s="626">
        <v>0</v>
      </c>
      <c r="AC62" s="626">
        <v>0</v>
      </c>
    </row>
    <row r="63" spans="1:29" ht="14.25">
      <c r="A63" s="254" t="s">
        <v>32</v>
      </c>
      <c r="B63" s="255" t="s">
        <v>28</v>
      </c>
      <c r="C63" s="3">
        <v>575</v>
      </c>
      <c r="D63" s="7">
        <v>219</v>
      </c>
      <c r="E63" s="7">
        <v>356</v>
      </c>
      <c r="F63" s="3">
        <v>155</v>
      </c>
      <c r="G63" s="7">
        <v>44</v>
      </c>
      <c r="H63" s="7">
        <v>111</v>
      </c>
      <c r="I63" s="3">
        <v>265</v>
      </c>
      <c r="J63" s="7">
        <v>103</v>
      </c>
      <c r="K63" s="7">
        <v>67</v>
      </c>
      <c r="L63" s="7">
        <v>95</v>
      </c>
      <c r="R63" s="404" t="s">
        <v>11</v>
      </c>
      <c r="T63" s="583"/>
      <c r="U63" s="583"/>
      <c r="V63" s="583"/>
      <c r="W63" s="630"/>
      <c r="X63" s="583"/>
      <c r="Y63" s="630"/>
      <c r="Z63" s="583"/>
      <c r="AA63" s="630"/>
      <c r="AB63" s="630"/>
      <c r="AC63" s="630"/>
    </row>
    <row r="64" spans="1:12" ht="14.25">
      <c r="A64" s="583" t="s">
        <v>360</v>
      </c>
      <c r="B64" s="583"/>
      <c r="C64" s="583"/>
      <c r="D64" s="583"/>
      <c r="E64" s="583"/>
      <c r="F64" s="583"/>
      <c r="G64" s="583"/>
      <c r="H64" s="583"/>
      <c r="I64" s="583"/>
      <c r="J64" s="583"/>
      <c r="K64" s="583"/>
      <c r="L64" s="583"/>
    </row>
    <row r="65" spans="1:6" ht="14.25">
      <c r="A65" s="404" t="s">
        <v>11</v>
      </c>
      <c r="B65" s="280"/>
      <c r="C65" s="280"/>
      <c r="D65" s="280"/>
      <c r="E65" s="280"/>
      <c r="F65" s="280"/>
    </row>
  </sheetData>
  <mergeCells count="87">
    <mergeCell ref="U47:AC47"/>
    <mergeCell ref="Z48:AA48"/>
    <mergeCell ref="A31:A32"/>
    <mergeCell ref="B31:D31"/>
    <mergeCell ref="E31:G31"/>
    <mergeCell ref="R31:AB31"/>
    <mergeCell ref="T38:U38"/>
    <mergeCell ref="Z38:AA38"/>
    <mergeCell ref="I45:J45"/>
    <mergeCell ref="R35:AB35"/>
    <mergeCell ref="R20:S20"/>
    <mergeCell ref="R25:AB25"/>
    <mergeCell ref="R26:AB26"/>
    <mergeCell ref="R34:AB34"/>
    <mergeCell ref="R22:AB22"/>
    <mergeCell ref="R28:S29"/>
    <mergeCell ref="T28:V28"/>
    <mergeCell ref="W28:X28"/>
    <mergeCell ref="Y28:Z28"/>
    <mergeCell ref="AA28:AB28"/>
    <mergeCell ref="A2:K2"/>
    <mergeCell ref="A3:K3"/>
    <mergeCell ref="R2:AB2"/>
    <mergeCell ref="R3:AB3"/>
    <mergeCell ref="A5:A6"/>
    <mergeCell ref="B5:D5"/>
    <mergeCell ref="E5:G5"/>
    <mergeCell ref="H5:K5"/>
    <mergeCell ref="A15:P15"/>
    <mergeCell ref="A16:P16"/>
    <mergeCell ref="A18:A20"/>
    <mergeCell ref="B18:D19"/>
    <mergeCell ref="E18:F19"/>
    <mergeCell ref="G18:H19"/>
    <mergeCell ref="I18:P18"/>
    <mergeCell ref="I19:J19"/>
    <mergeCell ref="K19:L19"/>
    <mergeCell ref="M19:N19"/>
    <mergeCell ref="O19:P19"/>
    <mergeCell ref="R16:AC16"/>
    <mergeCell ref="W18:Y18"/>
    <mergeCell ref="Z18:AC18"/>
    <mergeCell ref="R18:S19"/>
    <mergeCell ref="T18:V18"/>
    <mergeCell ref="V38:W38"/>
    <mergeCell ref="X38:Y38"/>
    <mergeCell ref="K45:L45"/>
    <mergeCell ref="A42:K42"/>
    <mergeCell ref="R41:AB41"/>
    <mergeCell ref="R40:S40"/>
    <mergeCell ref="R37:S39"/>
    <mergeCell ref="B45:D45"/>
    <mergeCell ref="R44:AC44"/>
    <mergeCell ref="T37:AA37"/>
    <mergeCell ref="A28:K28"/>
    <mergeCell ref="X48:Y48"/>
    <mergeCell ref="U48:W48"/>
    <mergeCell ref="A63:B63"/>
    <mergeCell ref="A55:L55"/>
    <mergeCell ref="A56:L56"/>
    <mergeCell ref="A58:B59"/>
    <mergeCell ref="C58:E58"/>
    <mergeCell ref="F58:H58"/>
    <mergeCell ref="I58:L58"/>
    <mergeCell ref="R50:S50"/>
    <mergeCell ref="R52:S52"/>
    <mergeCell ref="R54:S54"/>
    <mergeCell ref="A29:L29"/>
    <mergeCell ref="E45:F45"/>
    <mergeCell ref="G45:H45"/>
    <mergeCell ref="R47:S49"/>
    <mergeCell ref="H31:L31"/>
    <mergeCell ref="R30:S30"/>
    <mergeCell ref="A60:B60"/>
    <mergeCell ref="A61:B61"/>
    <mergeCell ref="A62:B62"/>
    <mergeCell ref="R56:S56"/>
    <mergeCell ref="R15:AB15"/>
    <mergeCell ref="W5:X5"/>
    <mergeCell ref="Y5:Z5"/>
    <mergeCell ref="AA5:AB5"/>
    <mergeCell ref="R7:S7"/>
    <mergeCell ref="R8:S8"/>
    <mergeCell ref="R9:S9"/>
    <mergeCell ref="R10:S10"/>
    <mergeCell ref="R5:S6"/>
    <mergeCell ref="T5:V5"/>
  </mergeCells>
  <printOptions/>
  <pageMargins left="0.984251968503937" right="0.3937007874015748" top="0.7874015748031497" bottom="0.7874015748031497" header="0" footer="0"/>
  <pageSetup horizontalDpi="600" verticalDpi="600" orientation="landscape" paperSize="8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75" zoomScaleNormal="75" zoomScaleSheetLayoutView="25" workbookViewId="0" topLeftCell="A1">
      <selection activeCell="A1" sqref="A1"/>
    </sheetView>
  </sheetViews>
  <sheetFormatPr defaultColWidth="10.59765625" defaultRowHeight="15"/>
  <cols>
    <col min="1" max="1" width="2.59765625" style="3" customWidth="1"/>
    <col min="2" max="2" width="19.59765625" style="3" customWidth="1"/>
    <col min="3" max="8" width="12.59765625" style="3" customWidth="1"/>
    <col min="9" max="9" width="6.5" style="3" customWidth="1"/>
    <col min="10" max="10" width="7.59765625" style="3" customWidth="1"/>
    <col min="11" max="11" width="2.09765625" style="3" customWidth="1"/>
    <col min="12" max="12" width="3.59765625" style="3" customWidth="1"/>
    <col min="13" max="13" width="11.59765625" style="3" customWidth="1"/>
    <col min="14" max="27" width="5.59765625" style="3" customWidth="1"/>
    <col min="28" max="16384" width="10.59765625" style="3" customWidth="1"/>
  </cols>
  <sheetData>
    <row r="1" spans="1:27" s="152" customFormat="1" ht="19.5" customHeight="1">
      <c r="A1" s="1" t="s">
        <v>427</v>
      </c>
      <c r="AA1" s="631" t="s">
        <v>428</v>
      </c>
    </row>
    <row r="2" spans="1:27" ht="19.5" customHeight="1">
      <c r="A2" s="291" t="s">
        <v>429</v>
      </c>
      <c r="B2" s="291"/>
      <c r="C2" s="291"/>
      <c r="D2" s="291"/>
      <c r="E2" s="291"/>
      <c r="F2" s="291"/>
      <c r="G2" s="291"/>
      <c r="H2" s="291"/>
      <c r="I2" s="632"/>
      <c r="J2" s="291" t="s">
        <v>375</v>
      </c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632"/>
      <c r="AA2" s="632"/>
    </row>
    <row r="3" spans="1:25" ht="19.5" customHeight="1">
      <c r="A3" s="234" t="s">
        <v>430</v>
      </c>
      <c r="B3" s="234"/>
      <c r="C3" s="234"/>
      <c r="D3" s="234"/>
      <c r="E3" s="234"/>
      <c r="F3" s="234"/>
      <c r="G3" s="234"/>
      <c r="H3" s="234"/>
      <c r="J3" s="234" t="s">
        <v>431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</row>
    <row r="4" spans="1:25" ht="18" customHeight="1">
      <c r="A4" s="234" t="s">
        <v>432</v>
      </c>
      <c r="B4" s="234"/>
      <c r="C4" s="234"/>
      <c r="D4" s="234"/>
      <c r="E4" s="234"/>
      <c r="F4" s="234"/>
      <c r="G4" s="234"/>
      <c r="H4" s="234"/>
      <c r="I4" s="7"/>
      <c r="J4" s="234" t="s">
        <v>433</v>
      </c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</row>
    <row r="5" spans="2:25" ht="18" customHeight="1" thickBot="1">
      <c r="B5" s="235"/>
      <c r="C5" s="235"/>
      <c r="D5" s="235"/>
      <c r="E5" s="235"/>
      <c r="F5" s="235"/>
      <c r="G5" s="235"/>
      <c r="H5" s="236" t="s">
        <v>178</v>
      </c>
      <c r="I5" s="7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6" t="s">
        <v>178</v>
      </c>
    </row>
    <row r="6" spans="1:25" ht="16.5" customHeight="1">
      <c r="A6" s="571" t="s">
        <v>434</v>
      </c>
      <c r="B6" s="437"/>
      <c r="C6" s="239" t="s">
        <v>376</v>
      </c>
      <c r="D6" s="243"/>
      <c r="E6" s="244"/>
      <c r="F6" s="239" t="s">
        <v>377</v>
      </c>
      <c r="G6" s="243"/>
      <c r="H6" s="243"/>
      <c r="I6" s="7"/>
      <c r="J6" s="571" t="s">
        <v>435</v>
      </c>
      <c r="K6" s="571"/>
      <c r="L6" s="435"/>
      <c r="M6" s="437"/>
      <c r="N6" s="239" t="s">
        <v>436</v>
      </c>
      <c r="O6" s="243"/>
      <c r="P6" s="243"/>
      <c r="Q6" s="243"/>
      <c r="R6" s="243"/>
      <c r="S6" s="244"/>
      <c r="T6" s="239" t="s">
        <v>437</v>
      </c>
      <c r="U6" s="243"/>
      <c r="V6" s="243"/>
      <c r="W6" s="243"/>
      <c r="X6" s="243"/>
      <c r="Y6" s="243"/>
    </row>
    <row r="7" spans="1:25" ht="16.5" customHeight="1">
      <c r="A7" s="329"/>
      <c r="B7" s="330"/>
      <c r="C7" s="572" t="s">
        <v>97</v>
      </c>
      <c r="D7" s="572" t="s">
        <v>98</v>
      </c>
      <c r="E7" s="572" t="s">
        <v>99</v>
      </c>
      <c r="F7" s="247" t="s">
        <v>97</v>
      </c>
      <c r="G7" s="247" t="s">
        <v>98</v>
      </c>
      <c r="H7" s="249" t="s">
        <v>99</v>
      </c>
      <c r="I7" s="7"/>
      <c r="J7" s="329"/>
      <c r="K7" s="329"/>
      <c r="L7" s="329"/>
      <c r="M7" s="330"/>
      <c r="N7" s="538" t="s">
        <v>97</v>
      </c>
      <c r="O7" s="540"/>
      <c r="P7" s="538" t="s">
        <v>98</v>
      </c>
      <c r="Q7" s="540"/>
      <c r="R7" s="538" t="s">
        <v>99</v>
      </c>
      <c r="S7" s="540"/>
      <c r="T7" s="538" t="s">
        <v>97</v>
      </c>
      <c r="U7" s="540"/>
      <c r="V7" s="538" t="s">
        <v>98</v>
      </c>
      <c r="W7" s="540"/>
      <c r="X7" s="538" t="s">
        <v>99</v>
      </c>
      <c r="Y7" s="539"/>
    </row>
    <row r="8" spans="1:26" ht="16.5" customHeight="1">
      <c r="A8" s="621" t="s">
        <v>378</v>
      </c>
      <c r="B8" s="622"/>
      <c r="C8" s="553">
        <v>4664</v>
      </c>
      <c r="D8" s="553">
        <v>1826</v>
      </c>
      <c r="E8" s="553">
        <v>2838</v>
      </c>
      <c r="F8" s="553">
        <v>2039</v>
      </c>
      <c r="G8" s="553">
        <v>845</v>
      </c>
      <c r="H8" s="553">
        <v>1194</v>
      </c>
      <c r="I8" s="7"/>
      <c r="J8" s="621" t="s">
        <v>378</v>
      </c>
      <c r="K8" s="621"/>
      <c r="L8" s="633"/>
      <c r="M8" s="634"/>
      <c r="N8" s="635">
        <v>78</v>
      </c>
      <c r="O8" s="636"/>
      <c r="P8" s="637">
        <v>17</v>
      </c>
      <c r="Q8" s="636"/>
      <c r="R8" s="637">
        <v>61</v>
      </c>
      <c r="S8" s="636"/>
      <c r="T8" s="637">
        <v>31</v>
      </c>
      <c r="U8" s="636"/>
      <c r="V8" s="637">
        <v>7</v>
      </c>
      <c r="W8" s="637"/>
      <c r="X8" s="637">
        <v>24</v>
      </c>
      <c r="Y8" s="637"/>
      <c r="Z8" s="548"/>
    </row>
    <row r="9" spans="2:13" ht="16.5" customHeight="1">
      <c r="B9" s="318"/>
      <c r="C9" s="553"/>
      <c r="D9" s="553"/>
      <c r="E9" s="553"/>
      <c r="F9" s="553"/>
      <c r="G9" s="553"/>
      <c r="H9" s="553"/>
      <c r="I9" s="7"/>
      <c r="J9" s="269"/>
      <c r="K9" s="269"/>
      <c r="L9" s="274"/>
      <c r="M9" s="638"/>
    </row>
    <row r="10" spans="1:25" ht="16.5" customHeight="1">
      <c r="A10" s="218" t="s">
        <v>114</v>
      </c>
      <c r="B10" s="639"/>
      <c r="C10" s="640">
        <v>0</v>
      </c>
      <c r="D10" s="640">
        <v>0</v>
      </c>
      <c r="E10" s="640">
        <v>0</v>
      </c>
      <c r="F10" s="640">
        <v>0</v>
      </c>
      <c r="G10" s="640">
        <v>0</v>
      </c>
      <c r="H10" s="640">
        <v>0</v>
      </c>
      <c r="I10" s="7"/>
      <c r="J10" s="218" t="s">
        <v>164</v>
      </c>
      <c r="K10" s="218"/>
      <c r="L10" s="218"/>
      <c r="M10" s="639"/>
      <c r="N10" s="641">
        <v>0</v>
      </c>
      <c r="O10" s="641"/>
      <c r="P10" s="641">
        <v>0</v>
      </c>
      <c r="Q10" s="641"/>
      <c r="R10" s="641">
        <v>0</v>
      </c>
      <c r="S10" s="641"/>
      <c r="T10" s="641">
        <v>0</v>
      </c>
      <c r="U10" s="641"/>
      <c r="V10" s="641">
        <v>0</v>
      </c>
      <c r="W10" s="641"/>
      <c r="X10" s="641">
        <v>0</v>
      </c>
      <c r="Y10" s="641"/>
    </row>
    <row r="11" spans="1:25" ht="16.5" customHeight="1">
      <c r="A11" s="274"/>
      <c r="B11" s="11" t="s">
        <v>438</v>
      </c>
      <c r="C11" s="625">
        <v>0</v>
      </c>
      <c r="D11" s="625">
        <v>0</v>
      </c>
      <c r="E11" s="625">
        <v>0</v>
      </c>
      <c r="F11" s="625">
        <v>0</v>
      </c>
      <c r="G11" s="625">
        <v>0</v>
      </c>
      <c r="H11" s="625">
        <v>0</v>
      </c>
      <c r="I11" s="7"/>
      <c r="J11" s="269"/>
      <c r="K11" s="269"/>
      <c r="L11" s="274"/>
      <c r="M11" s="642"/>
      <c r="N11" s="643"/>
      <c r="O11" s="644"/>
      <c r="P11" s="599"/>
      <c r="Q11" s="644"/>
      <c r="R11" s="599"/>
      <c r="S11" s="644"/>
      <c r="T11" s="645"/>
      <c r="U11" s="600"/>
      <c r="V11" s="599"/>
      <c r="W11" s="599"/>
      <c r="X11" s="599"/>
      <c r="Y11" s="599"/>
    </row>
    <row r="12" spans="2:25" ht="16.5" customHeight="1">
      <c r="B12" s="318"/>
      <c r="C12" s="553"/>
      <c r="D12" s="553"/>
      <c r="E12" s="553"/>
      <c r="F12" s="553"/>
      <c r="G12" s="553"/>
      <c r="H12" s="553"/>
      <c r="I12" s="7"/>
      <c r="J12" s="218" t="s">
        <v>379</v>
      </c>
      <c r="K12" s="218"/>
      <c r="L12" s="218"/>
      <c r="M12" s="639"/>
      <c r="N12" s="643">
        <v>32</v>
      </c>
      <c r="O12" s="644"/>
      <c r="P12" s="599">
        <v>6</v>
      </c>
      <c r="Q12" s="644"/>
      <c r="R12" s="599">
        <v>26</v>
      </c>
      <c r="S12" s="644"/>
      <c r="T12" s="645">
        <v>14</v>
      </c>
      <c r="U12" s="600"/>
      <c r="V12" s="599">
        <v>3</v>
      </c>
      <c r="W12" s="599"/>
      <c r="X12" s="599">
        <v>11</v>
      </c>
      <c r="Y12" s="599"/>
    </row>
    <row r="13" spans="1:25" ht="16.5" customHeight="1">
      <c r="A13" s="218" t="s">
        <v>115</v>
      </c>
      <c r="B13" s="639"/>
      <c r="C13" s="533">
        <v>471</v>
      </c>
      <c r="D13" s="533">
        <v>79</v>
      </c>
      <c r="E13" s="533">
        <v>392</v>
      </c>
      <c r="F13" s="533">
        <v>166</v>
      </c>
      <c r="G13" s="533">
        <v>28</v>
      </c>
      <c r="H13" s="533">
        <v>138</v>
      </c>
      <c r="I13" s="7"/>
      <c r="K13" s="646" t="s">
        <v>380</v>
      </c>
      <c r="L13" s="646"/>
      <c r="M13" s="512"/>
      <c r="N13" s="643">
        <v>32</v>
      </c>
      <c r="O13" s="644"/>
      <c r="P13" s="599">
        <v>6</v>
      </c>
      <c r="Q13" s="644"/>
      <c r="R13" s="599">
        <v>26</v>
      </c>
      <c r="S13" s="644"/>
      <c r="T13" s="645">
        <v>14</v>
      </c>
      <c r="U13" s="600"/>
      <c r="V13" s="599">
        <v>3</v>
      </c>
      <c r="W13" s="599"/>
      <c r="X13" s="599">
        <v>11</v>
      </c>
      <c r="Y13" s="599"/>
    </row>
    <row r="14" spans="1:25" ht="16.5" customHeight="1">
      <c r="A14" s="274"/>
      <c r="B14" s="11" t="s">
        <v>438</v>
      </c>
      <c r="C14" s="3">
        <v>333</v>
      </c>
      <c r="D14" s="3">
        <v>73</v>
      </c>
      <c r="E14" s="3">
        <v>260</v>
      </c>
      <c r="F14" s="3">
        <v>108</v>
      </c>
      <c r="G14" s="3">
        <v>24</v>
      </c>
      <c r="H14" s="3">
        <v>84</v>
      </c>
      <c r="I14" s="7"/>
      <c r="M14" s="318"/>
      <c r="N14" s="643"/>
      <c r="O14" s="644"/>
      <c r="P14" s="599"/>
      <c r="Q14" s="599"/>
      <c r="R14" s="599"/>
      <c r="S14" s="599"/>
      <c r="T14" s="645"/>
      <c r="U14" s="645"/>
      <c r="V14" s="599"/>
      <c r="W14" s="599"/>
      <c r="X14" s="599"/>
      <c r="Y14" s="599"/>
    </row>
    <row r="15" spans="1:25" ht="16.5" customHeight="1">
      <c r="A15" s="274"/>
      <c r="B15" s="11" t="s">
        <v>381</v>
      </c>
      <c r="C15" s="647">
        <v>0</v>
      </c>
      <c r="D15" s="647">
        <v>0</v>
      </c>
      <c r="E15" s="647">
        <v>0</v>
      </c>
      <c r="F15" s="647">
        <v>0</v>
      </c>
      <c r="G15" s="647">
        <v>0</v>
      </c>
      <c r="H15" s="647">
        <v>0</v>
      </c>
      <c r="I15" s="7"/>
      <c r="J15" s="218" t="s">
        <v>166</v>
      </c>
      <c r="K15" s="218"/>
      <c r="L15" s="218"/>
      <c r="M15" s="639"/>
      <c r="N15" s="643">
        <v>46</v>
      </c>
      <c r="O15" s="644"/>
      <c r="P15" s="599">
        <v>11</v>
      </c>
      <c r="Q15" s="644"/>
      <c r="R15" s="599">
        <v>35</v>
      </c>
      <c r="S15" s="644"/>
      <c r="T15" s="645">
        <v>17</v>
      </c>
      <c r="U15" s="600"/>
      <c r="V15" s="599">
        <v>4</v>
      </c>
      <c r="W15" s="599"/>
      <c r="X15" s="599">
        <v>13</v>
      </c>
      <c r="Y15" s="599"/>
    </row>
    <row r="16" spans="2:25" ht="16.5" customHeight="1">
      <c r="B16" s="370" t="s">
        <v>382</v>
      </c>
      <c r="C16" s="3">
        <v>138</v>
      </c>
      <c r="D16" s="3">
        <v>6</v>
      </c>
      <c r="E16" s="3">
        <v>132</v>
      </c>
      <c r="F16" s="3">
        <v>58</v>
      </c>
      <c r="G16" s="3">
        <v>4</v>
      </c>
      <c r="H16" s="3">
        <v>54</v>
      </c>
      <c r="I16" s="7"/>
      <c r="J16" s="431"/>
      <c r="K16" s="646" t="s">
        <v>383</v>
      </c>
      <c r="L16" s="646"/>
      <c r="M16" s="512"/>
      <c r="N16" s="643">
        <v>32</v>
      </c>
      <c r="O16" s="644"/>
      <c r="P16" s="599">
        <v>11</v>
      </c>
      <c r="Q16" s="644"/>
      <c r="R16" s="599">
        <v>21</v>
      </c>
      <c r="S16" s="644"/>
      <c r="T16" s="645">
        <v>17</v>
      </c>
      <c r="U16" s="600"/>
      <c r="V16" s="599">
        <v>4</v>
      </c>
      <c r="W16" s="599"/>
      <c r="X16" s="599">
        <v>13</v>
      </c>
      <c r="Y16" s="599"/>
    </row>
    <row r="17" spans="2:25" ht="16.5" customHeight="1">
      <c r="B17" s="318"/>
      <c r="I17" s="7"/>
      <c r="J17" s="431"/>
      <c r="K17" s="646" t="s">
        <v>384</v>
      </c>
      <c r="L17" s="646"/>
      <c r="M17" s="512"/>
      <c r="N17" s="643">
        <v>14</v>
      </c>
      <c r="O17" s="644"/>
      <c r="P17" s="641">
        <v>0</v>
      </c>
      <c r="Q17" s="641"/>
      <c r="R17" s="599">
        <v>14</v>
      </c>
      <c r="S17" s="644"/>
      <c r="T17" s="641">
        <v>0</v>
      </c>
      <c r="U17" s="641"/>
      <c r="V17" s="641">
        <v>0</v>
      </c>
      <c r="W17" s="641"/>
      <c r="X17" s="641">
        <v>0</v>
      </c>
      <c r="Y17" s="641"/>
    </row>
    <row r="18" spans="1:25" ht="16.5" customHeight="1">
      <c r="A18" s="218" t="s">
        <v>123</v>
      </c>
      <c r="B18" s="639"/>
      <c r="C18" s="648">
        <v>4193</v>
      </c>
      <c r="D18" s="648">
        <v>1747</v>
      </c>
      <c r="E18" s="648">
        <v>2446</v>
      </c>
      <c r="F18" s="648">
        <v>1873</v>
      </c>
      <c r="G18" s="648">
        <v>817</v>
      </c>
      <c r="H18" s="648">
        <v>1056</v>
      </c>
      <c r="I18" s="7"/>
      <c r="J18" s="649"/>
      <c r="K18" s="650" t="s">
        <v>439</v>
      </c>
      <c r="L18" s="650"/>
      <c r="M18" s="651"/>
      <c r="N18" s="652">
        <v>0</v>
      </c>
      <c r="O18" s="653"/>
      <c r="P18" s="653">
        <v>0</v>
      </c>
      <c r="Q18" s="653"/>
      <c r="R18" s="653">
        <v>0</v>
      </c>
      <c r="S18" s="653"/>
      <c r="T18" s="653">
        <v>0</v>
      </c>
      <c r="U18" s="653"/>
      <c r="V18" s="653">
        <v>0</v>
      </c>
      <c r="W18" s="653"/>
      <c r="X18" s="653">
        <v>0</v>
      </c>
      <c r="Y18" s="653"/>
    </row>
    <row r="19" spans="2:22" ht="16.5" customHeight="1">
      <c r="B19" s="11" t="s">
        <v>385</v>
      </c>
      <c r="C19" s="648">
        <v>77</v>
      </c>
      <c r="D19" s="648">
        <v>59</v>
      </c>
      <c r="E19" s="648">
        <v>18</v>
      </c>
      <c r="F19" s="648">
        <v>35</v>
      </c>
      <c r="G19" s="648">
        <v>27</v>
      </c>
      <c r="H19" s="648">
        <v>8</v>
      </c>
      <c r="I19" s="7"/>
      <c r="J19" s="404" t="s">
        <v>11</v>
      </c>
      <c r="M19" s="280"/>
      <c r="N19" s="280"/>
      <c r="O19" s="280"/>
      <c r="P19" s="280"/>
      <c r="Q19" s="280"/>
      <c r="R19" s="280"/>
      <c r="S19" s="280"/>
      <c r="T19" s="280"/>
      <c r="U19" s="280"/>
      <c r="V19" s="280"/>
    </row>
    <row r="20" spans="1:9" ht="16.5" customHeight="1">
      <c r="A20" s="274"/>
      <c r="B20" s="11" t="s">
        <v>386</v>
      </c>
      <c r="C20" s="654">
        <v>60</v>
      </c>
      <c r="D20" s="654">
        <v>34</v>
      </c>
      <c r="E20" s="654">
        <v>26</v>
      </c>
      <c r="F20" s="654">
        <v>35</v>
      </c>
      <c r="G20" s="654">
        <v>21</v>
      </c>
      <c r="H20" s="654">
        <v>14</v>
      </c>
      <c r="I20" s="7"/>
    </row>
    <row r="21" spans="1:25" ht="16.5" customHeight="1">
      <c r="A21" s="274"/>
      <c r="B21" s="11" t="s">
        <v>387</v>
      </c>
      <c r="C21" s="654">
        <v>151</v>
      </c>
      <c r="D21" s="654">
        <v>151</v>
      </c>
      <c r="E21" s="647">
        <v>0</v>
      </c>
      <c r="F21" s="654">
        <v>69</v>
      </c>
      <c r="G21" s="654">
        <v>69</v>
      </c>
      <c r="H21" s="647">
        <v>0</v>
      </c>
      <c r="I21" s="7"/>
      <c r="J21" s="291" t="s">
        <v>375</v>
      </c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</row>
    <row r="22" spans="1:25" ht="16.5" customHeight="1">
      <c r="A22" s="274"/>
      <c r="B22" s="11" t="s">
        <v>388</v>
      </c>
      <c r="C22" s="533">
        <v>4</v>
      </c>
      <c r="D22" s="533">
        <v>4</v>
      </c>
      <c r="E22" s="647">
        <v>0</v>
      </c>
      <c r="F22" s="533">
        <v>1</v>
      </c>
      <c r="G22" s="533">
        <v>1</v>
      </c>
      <c r="H22" s="647">
        <v>0</v>
      </c>
      <c r="I22" s="7"/>
      <c r="J22" s="234" t="s">
        <v>431</v>
      </c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</row>
    <row r="23" spans="1:25" ht="16.5" customHeight="1">
      <c r="A23" s="274"/>
      <c r="B23" s="11" t="s">
        <v>389</v>
      </c>
      <c r="C23" s="654">
        <v>257</v>
      </c>
      <c r="D23" s="654">
        <v>223</v>
      </c>
      <c r="E23" s="654">
        <v>34</v>
      </c>
      <c r="F23" s="654">
        <v>120</v>
      </c>
      <c r="G23" s="648">
        <v>107</v>
      </c>
      <c r="H23" s="654">
        <v>13</v>
      </c>
      <c r="I23" s="7"/>
      <c r="J23" s="234" t="s">
        <v>440</v>
      </c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</row>
    <row r="24" spans="1:25" ht="16.5" customHeight="1" thickBot="1">
      <c r="A24" s="274"/>
      <c r="B24" s="11" t="s">
        <v>390</v>
      </c>
      <c r="C24" s="654">
        <v>250</v>
      </c>
      <c r="D24" s="654">
        <v>240</v>
      </c>
      <c r="E24" s="654">
        <v>10</v>
      </c>
      <c r="F24" s="654">
        <v>94</v>
      </c>
      <c r="G24" s="654">
        <v>89</v>
      </c>
      <c r="H24" s="654">
        <v>5</v>
      </c>
      <c r="I24" s="7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6" t="s">
        <v>178</v>
      </c>
    </row>
    <row r="25" spans="1:25" ht="16.5" customHeight="1">
      <c r="A25" s="274"/>
      <c r="B25" s="11" t="s">
        <v>391</v>
      </c>
      <c r="C25" s="654">
        <v>871</v>
      </c>
      <c r="D25" s="654">
        <v>121</v>
      </c>
      <c r="E25" s="654">
        <v>750</v>
      </c>
      <c r="F25" s="654">
        <v>245</v>
      </c>
      <c r="G25" s="654">
        <v>42</v>
      </c>
      <c r="H25" s="648">
        <v>203</v>
      </c>
      <c r="I25" s="7"/>
      <c r="J25" s="571" t="s">
        <v>435</v>
      </c>
      <c r="K25" s="571"/>
      <c r="L25" s="435"/>
      <c r="M25" s="437"/>
      <c r="N25" s="239" t="s">
        <v>436</v>
      </c>
      <c r="O25" s="588"/>
      <c r="P25" s="588"/>
      <c r="Q25" s="588"/>
      <c r="R25" s="588"/>
      <c r="S25" s="589"/>
      <c r="T25" s="239" t="s">
        <v>437</v>
      </c>
      <c r="U25" s="243"/>
      <c r="V25" s="243"/>
      <c r="W25" s="243"/>
      <c r="X25" s="243"/>
      <c r="Y25" s="243"/>
    </row>
    <row r="26" spans="1:25" ht="16.5" customHeight="1">
      <c r="A26" s="274"/>
      <c r="B26" s="11" t="s">
        <v>392</v>
      </c>
      <c r="C26" s="654">
        <v>96</v>
      </c>
      <c r="D26" s="647">
        <v>0</v>
      </c>
      <c r="E26" s="648">
        <v>96</v>
      </c>
      <c r="F26" s="654">
        <v>47</v>
      </c>
      <c r="G26" s="647">
        <v>0</v>
      </c>
      <c r="H26" s="648">
        <v>47</v>
      </c>
      <c r="I26" s="7"/>
      <c r="J26" s="329"/>
      <c r="K26" s="329"/>
      <c r="L26" s="329"/>
      <c r="M26" s="330"/>
      <c r="N26" s="538" t="s">
        <v>97</v>
      </c>
      <c r="O26" s="540"/>
      <c r="P26" s="538" t="s">
        <v>98</v>
      </c>
      <c r="Q26" s="540"/>
      <c r="R26" s="538" t="s">
        <v>99</v>
      </c>
      <c r="S26" s="540"/>
      <c r="T26" s="538" t="s">
        <v>97</v>
      </c>
      <c r="U26" s="540"/>
      <c r="V26" s="538" t="s">
        <v>98</v>
      </c>
      <c r="W26" s="540"/>
      <c r="X26" s="538" t="s">
        <v>99</v>
      </c>
      <c r="Y26" s="539"/>
    </row>
    <row r="27" spans="2:25" ht="16.5" customHeight="1">
      <c r="B27" s="11" t="s">
        <v>393</v>
      </c>
      <c r="C27" s="654">
        <v>22</v>
      </c>
      <c r="D27" s="533">
        <v>13</v>
      </c>
      <c r="E27" s="533">
        <v>9</v>
      </c>
      <c r="F27" s="654">
        <v>13</v>
      </c>
      <c r="G27" s="533">
        <v>9</v>
      </c>
      <c r="H27" s="533">
        <v>4</v>
      </c>
      <c r="I27" s="7"/>
      <c r="J27" s="621" t="s">
        <v>394</v>
      </c>
      <c r="K27" s="621"/>
      <c r="L27" s="621"/>
      <c r="M27" s="622"/>
      <c r="N27" s="655">
        <v>0</v>
      </c>
      <c r="O27" s="655"/>
      <c r="P27" s="655">
        <v>0</v>
      </c>
      <c r="Q27" s="655"/>
      <c r="R27" s="655">
        <v>0</v>
      </c>
      <c r="S27" s="655"/>
      <c r="T27" s="655">
        <v>0</v>
      </c>
      <c r="U27" s="655"/>
      <c r="V27" s="655">
        <v>0</v>
      </c>
      <c r="W27" s="655"/>
      <c r="X27" s="655">
        <v>0</v>
      </c>
      <c r="Y27" s="655"/>
    </row>
    <row r="28" spans="1:26" ht="16.5" customHeight="1">
      <c r="A28" s="274"/>
      <c r="B28" s="11" t="s">
        <v>395</v>
      </c>
      <c r="C28" s="533">
        <v>188</v>
      </c>
      <c r="D28" s="533">
        <v>158</v>
      </c>
      <c r="E28" s="533">
        <v>30</v>
      </c>
      <c r="F28" s="654">
        <v>62</v>
      </c>
      <c r="G28" s="533">
        <v>53</v>
      </c>
      <c r="H28" s="533">
        <v>9</v>
      </c>
      <c r="I28" s="7"/>
      <c r="J28" s="12"/>
      <c r="K28" s="12"/>
      <c r="L28" s="12"/>
      <c r="M28" s="11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80"/>
    </row>
    <row r="29" spans="1:25" ht="16.5" customHeight="1">
      <c r="A29" s="274"/>
      <c r="B29" s="431" t="s">
        <v>396</v>
      </c>
      <c r="C29" s="656">
        <v>56</v>
      </c>
      <c r="D29" s="654">
        <v>45</v>
      </c>
      <c r="E29" s="654">
        <v>11</v>
      </c>
      <c r="F29" s="533">
        <v>56</v>
      </c>
      <c r="G29" s="654">
        <v>45</v>
      </c>
      <c r="H29" s="654">
        <v>11</v>
      </c>
      <c r="J29" s="646" t="s">
        <v>397</v>
      </c>
      <c r="K29" s="646"/>
      <c r="L29" s="646"/>
      <c r="M29" s="512"/>
      <c r="N29" s="641">
        <v>0</v>
      </c>
      <c r="O29" s="641"/>
      <c r="P29" s="641">
        <v>0</v>
      </c>
      <c r="Q29" s="641"/>
      <c r="R29" s="641">
        <v>0</v>
      </c>
      <c r="S29" s="641"/>
      <c r="T29" s="641">
        <v>0</v>
      </c>
      <c r="U29" s="641"/>
      <c r="V29" s="641">
        <v>0</v>
      </c>
      <c r="W29" s="641"/>
      <c r="X29" s="641">
        <v>0</v>
      </c>
      <c r="Y29" s="641"/>
    </row>
    <row r="30" spans="1:25" ht="16.5" customHeight="1">
      <c r="A30" s="274"/>
      <c r="B30" s="370" t="s">
        <v>398</v>
      </c>
      <c r="C30" s="656">
        <v>234</v>
      </c>
      <c r="D30" s="418">
        <v>138</v>
      </c>
      <c r="E30" s="533">
        <v>96</v>
      </c>
      <c r="F30" s="409">
        <v>58</v>
      </c>
      <c r="G30" s="418">
        <v>39</v>
      </c>
      <c r="H30" s="533">
        <v>19</v>
      </c>
      <c r="I30" s="7"/>
      <c r="J30" s="646" t="s">
        <v>399</v>
      </c>
      <c r="K30" s="646"/>
      <c r="L30" s="646"/>
      <c r="M30" s="512"/>
      <c r="N30" s="641">
        <v>0</v>
      </c>
      <c r="O30" s="641"/>
      <c r="P30" s="641">
        <v>0</v>
      </c>
      <c r="Q30" s="641"/>
      <c r="R30" s="641">
        <v>0</v>
      </c>
      <c r="S30" s="641"/>
      <c r="T30" s="641">
        <v>0</v>
      </c>
      <c r="U30" s="641"/>
      <c r="V30" s="641">
        <v>0</v>
      </c>
      <c r="W30" s="641"/>
      <c r="X30" s="641">
        <v>0</v>
      </c>
      <c r="Y30" s="641"/>
    </row>
    <row r="31" spans="1:25" ht="16.5" customHeight="1">
      <c r="A31" s="274"/>
      <c r="B31" s="11" t="s">
        <v>400</v>
      </c>
      <c r="C31" s="656">
        <v>204</v>
      </c>
      <c r="D31" s="654">
        <v>109</v>
      </c>
      <c r="E31" s="418">
        <v>95</v>
      </c>
      <c r="F31" s="409">
        <v>163</v>
      </c>
      <c r="G31" s="654">
        <v>90</v>
      </c>
      <c r="H31" s="418">
        <v>73</v>
      </c>
      <c r="I31" s="7"/>
      <c r="J31" s="646" t="s">
        <v>401</v>
      </c>
      <c r="K31" s="646"/>
      <c r="L31" s="646"/>
      <c r="M31" s="512"/>
      <c r="N31" s="641">
        <v>0</v>
      </c>
      <c r="O31" s="641"/>
      <c r="P31" s="641">
        <v>0</v>
      </c>
      <c r="Q31" s="641"/>
      <c r="R31" s="641">
        <v>0</v>
      </c>
      <c r="S31" s="641"/>
      <c r="T31" s="641">
        <v>0</v>
      </c>
      <c r="U31" s="641"/>
      <c r="V31" s="641">
        <v>0</v>
      </c>
      <c r="W31" s="641"/>
      <c r="X31" s="641">
        <v>0</v>
      </c>
      <c r="Y31" s="641"/>
    </row>
    <row r="32" spans="2:25" ht="16.5" customHeight="1">
      <c r="B32" s="11" t="s">
        <v>402</v>
      </c>
      <c r="C32" s="656">
        <v>280</v>
      </c>
      <c r="D32" s="654">
        <v>78</v>
      </c>
      <c r="E32" s="654">
        <v>202</v>
      </c>
      <c r="F32" s="409">
        <v>153</v>
      </c>
      <c r="G32" s="654">
        <v>43</v>
      </c>
      <c r="H32" s="418">
        <v>110</v>
      </c>
      <c r="I32" s="7"/>
      <c r="J32" s="338"/>
      <c r="K32" s="338"/>
      <c r="L32" s="518"/>
      <c r="M32" s="519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</row>
    <row r="33" spans="1:13" ht="16.5" customHeight="1">
      <c r="A33" s="274"/>
      <c r="B33" s="11" t="s">
        <v>403</v>
      </c>
      <c r="C33" s="656">
        <v>20</v>
      </c>
      <c r="D33" s="418">
        <v>20</v>
      </c>
      <c r="E33" s="647">
        <v>0</v>
      </c>
      <c r="F33" s="409">
        <v>11</v>
      </c>
      <c r="G33" s="418">
        <v>11</v>
      </c>
      <c r="H33" s="647">
        <v>0</v>
      </c>
      <c r="I33" s="7"/>
      <c r="J33" s="3" t="s">
        <v>404</v>
      </c>
      <c r="M33" s="280"/>
    </row>
    <row r="34" spans="1:9" ht="16.5" customHeight="1">
      <c r="A34" s="274"/>
      <c r="B34" s="370" t="s">
        <v>405</v>
      </c>
      <c r="C34" s="656">
        <v>126</v>
      </c>
      <c r="D34" s="648">
        <v>10</v>
      </c>
      <c r="E34" s="418">
        <v>116</v>
      </c>
      <c r="F34" s="409">
        <v>87</v>
      </c>
      <c r="G34" s="648">
        <v>5</v>
      </c>
      <c r="H34" s="418">
        <v>82</v>
      </c>
      <c r="I34" s="7"/>
    </row>
    <row r="35" spans="1:9" ht="16.5" customHeight="1">
      <c r="A35" s="274"/>
      <c r="B35" s="11" t="s">
        <v>406</v>
      </c>
      <c r="C35" s="656">
        <v>82</v>
      </c>
      <c r="D35" s="418">
        <v>27</v>
      </c>
      <c r="E35" s="418">
        <v>55</v>
      </c>
      <c r="F35" s="409">
        <v>21</v>
      </c>
      <c r="G35" s="418">
        <v>11</v>
      </c>
      <c r="H35" s="418">
        <v>10</v>
      </c>
      <c r="I35" s="7"/>
    </row>
    <row r="36" spans="1:27" ht="16.5" customHeight="1">
      <c r="A36" s="274"/>
      <c r="B36" s="11" t="s">
        <v>407</v>
      </c>
      <c r="C36" s="656">
        <v>136</v>
      </c>
      <c r="D36" s="654">
        <v>48</v>
      </c>
      <c r="E36" s="654">
        <v>88</v>
      </c>
      <c r="F36" s="409">
        <v>63</v>
      </c>
      <c r="G36" s="654">
        <v>25</v>
      </c>
      <c r="H36" s="648">
        <v>38</v>
      </c>
      <c r="I36" s="7"/>
      <c r="J36" s="291" t="s">
        <v>408</v>
      </c>
      <c r="K36" s="658"/>
      <c r="L36" s="658"/>
      <c r="M36" s="658"/>
      <c r="N36" s="658"/>
      <c r="O36" s="658"/>
      <c r="P36" s="658"/>
      <c r="Q36" s="658"/>
      <c r="R36" s="658"/>
      <c r="S36" s="658"/>
      <c r="T36" s="658"/>
      <c r="U36" s="658"/>
      <c r="V36" s="658"/>
      <c r="W36" s="658"/>
      <c r="X36" s="658"/>
      <c r="Y36" s="658"/>
      <c r="Z36" s="658"/>
      <c r="AA36" s="658"/>
    </row>
    <row r="37" spans="2:27" ht="16.5" customHeight="1">
      <c r="B37" s="11" t="s">
        <v>409</v>
      </c>
      <c r="C37" s="656">
        <v>96</v>
      </c>
      <c r="D37" s="418">
        <v>41</v>
      </c>
      <c r="E37" s="654">
        <v>55</v>
      </c>
      <c r="F37" s="409">
        <v>30</v>
      </c>
      <c r="G37" s="418">
        <v>16</v>
      </c>
      <c r="H37" s="654">
        <v>14</v>
      </c>
      <c r="I37" s="7"/>
      <c r="K37" s="269"/>
      <c r="L37" s="269"/>
      <c r="M37" s="269"/>
      <c r="N37" s="269" t="s">
        <v>441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AA37" s="269"/>
    </row>
    <row r="38" spans="1:27" ht="16.5" customHeight="1" thickBot="1">
      <c r="A38" s="274"/>
      <c r="B38" s="11" t="s">
        <v>410</v>
      </c>
      <c r="C38" s="656">
        <v>30</v>
      </c>
      <c r="D38" s="654">
        <v>1</v>
      </c>
      <c r="E38" s="654">
        <v>29</v>
      </c>
      <c r="F38" s="409">
        <v>14</v>
      </c>
      <c r="G38" s="654">
        <v>1</v>
      </c>
      <c r="H38" s="654">
        <v>13</v>
      </c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AA38" s="236" t="s">
        <v>178</v>
      </c>
    </row>
    <row r="39" spans="1:27" ht="16.5" customHeight="1">
      <c r="A39" s="274"/>
      <c r="B39" s="11" t="s">
        <v>411</v>
      </c>
      <c r="C39" s="656">
        <v>249</v>
      </c>
      <c r="D39" s="654">
        <v>42</v>
      </c>
      <c r="E39" s="654">
        <v>207</v>
      </c>
      <c r="F39" s="409">
        <v>113</v>
      </c>
      <c r="G39" s="654">
        <v>16</v>
      </c>
      <c r="H39" s="654">
        <v>97</v>
      </c>
      <c r="I39" s="7"/>
      <c r="J39" s="571" t="s">
        <v>412</v>
      </c>
      <c r="K39" s="571"/>
      <c r="L39" s="437"/>
      <c r="M39" s="239" t="s">
        <v>442</v>
      </c>
      <c r="N39" s="588"/>
      <c r="O39" s="588"/>
      <c r="P39" s="588"/>
      <c r="Q39" s="589"/>
      <c r="R39" s="239" t="s">
        <v>413</v>
      </c>
      <c r="S39" s="243"/>
      <c r="T39" s="243"/>
      <c r="U39" s="243"/>
      <c r="V39" s="244"/>
      <c r="W39" s="239" t="s">
        <v>443</v>
      </c>
      <c r="X39" s="243"/>
      <c r="Y39" s="243"/>
      <c r="Z39" s="243"/>
      <c r="AA39" s="243"/>
    </row>
    <row r="40" spans="1:27" ht="16.5" customHeight="1">
      <c r="A40" s="274"/>
      <c r="B40" s="11" t="s">
        <v>414</v>
      </c>
      <c r="C40" s="656">
        <v>58</v>
      </c>
      <c r="D40" s="533">
        <v>14</v>
      </c>
      <c r="E40" s="533">
        <v>44</v>
      </c>
      <c r="F40" s="409">
        <v>30</v>
      </c>
      <c r="G40" s="533">
        <v>4</v>
      </c>
      <c r="H40" s="533">
        <v>26</v>
      </c>
      <c r="I40" s="7"/>
      <c r="J40" s="234"/>
      <c r="K40" s="234"/>
      <c r="L40" s="305"/>
      <c r="M40" s="659"/>
      <c r="N40" s="660"/>
      <c r="O40" s="660"/>
      <c r="P40" s="660"/>
      <c r="Q40" s="661"/>
      <c r="R40" s="659"/>
      <c r="S40" s="249"/>
      <c r="T40" s="249"/>
      <c r="U40" s="249"/>
      <c r="V40" s="613"/>
      <c r="W40" s="249"/>
      <c r="X40" s="249"/>
      <c r="Y40" s="249"/>
      <c r="Z40" s="249"/>
      <c r="AA40" s="568"/>
    </row>
    <row r="41" spans="1:27" ht="16.5" customHeight="1">
      <c r="A41" s="274"/>
      <c r="B41" s="11" t="s">
        <v>444</v>
      </c>
      <c r="C41" s="656">
        <v>43</v>
      </c>
      <c r="D41" s="648">
        <v>15</v>
      </c>
      <c r="E41" s="654">
        <v>28</v>
      </c>
      <c r="F41" s="409">
        <v>24</v>
      </c>
      <c r="G41" s="648">
        <v>11</v>
      </c>
      <c r="H41" s="654">
        <v>13</v>
      </c>
      <c r="J41" s="304"/>
      <c r="K41" s="304"/>
      <c r="L41" s="305"/>
      <c r="M41" s="538" t="s">
        <v>445</v>
      </c>
      <c r="N41" s="614"/>
      <c r="O41" s="614"/>
      <c r="P41" s="615"/>
      <c r="Q41" s="662" t="s">
        <v>415</v>
      </c>
      <c r="R41" s="538" t="s">
        <v>445</v>
      </c>
      <c r="S41" s="307"/>
      <c r="T41" s="307"/>
      <c r="U41" s="308"/>
      <c r="V41" s="662" t="s">
        <v>415</v>
      </c>
      <c r="W41" s="538" t="s">
        <v>445</v>
      </c>
      <c r="X41" s="614"/>
      <c r="Y41" s="614"/>
      <c r="Z41" s="615"/>
      <c r="AA41" s="663" t="s">
        <v>415</v>
      </c>
    </row>
    <row r="42" spans="1:27" ht="16.5" customHeight="1">
      <c r="A42" s="274"/>
      <c r="B42" s="11" t="s">
        <v>416</v>
      </c>
      <c r="C42" s="647">
        <v>0</v>
      </c>
      <c r="D42" s="647">
        <v>0</v>
      </c>
      <c r="E42" s="647">
        <v>0</v>
      </c>
      <c r="F42" s="647">
        <v>0</v>
      </c>
      <c r="G42" s="647">
        <v>0</v>
      </c>
      <c r="H42" s="647">
        <v>0</v>
      </c>
      <c r="I42" s="7"/>
      <c r="J42" s="329"/>
      <c r="K42" s="329"/>
      <c r="L42" s="330"/>
      <c r="M42" s="572" t="s">
        <v>97</v>
      </c>
      <c r="N42" s="572" t="s">
        <v>446</v>
      </c>
      <c r="O42" s="572" t="s">
        <v>447</v>
      </c>
      <c r="P42" s="664" t="s">
        <v>448</v>
      </c>
      <c r="Q42" s="665"/>
      <c r="R42" s="572" t="s">
        <v>97</v>
      </c>
      <c r="S42" s="572" t="s">
        <v>446</v>
      </c>
      <c r="T42" s="572" t="s">
        <v>447</v>
      </c>
      <c r="U42" s="664" t="s">
        <v>448</v>
      </c>
      <c r="V42" s="665"/>
      <c r="W42" s="572" t="s">
        <v>97</v>
      </c>
      <c r="X42" s="572" t="s">
        <v>417</v>
      </c>
      <c r="Y42" s="572" t="s">
        <v>418</v>
      </c>
      <c r="Z42" s="247" t="s">
        <v>419</v>
      </c>
      <c r="AA42" s="448"/>
    </row>
    <row r="43" spans="1:17" ht="16.5" customHeight="1">
      <c r="A43" s="274"/>
      <c r="B43" s="11" t="s">
        <v>420</v>
      </c>
      <c r="C43" s="656">
        <v>251</v>
      </c>
      <c r="D43" s="654">
        <v>82</v>
      </c>
      <c r="E43" s="654">
        <v>169</v>
      </c>
      <c r="F43" s="409">
        <v>128</v>
      </c>
      <c r="G43" s="654">
        <v>39</v>
      </c>
      <c r="H43" s="654">
        <v>89</v>
      </c>
      <c r="J43" s="666"/>
      <c r="K43" s="666"/>
      <c r="L43" s="667"/>
      <c r="M43" s="548"/>
      <c r="N43" s="548"/>
      <c r="O43" s="548"/>
      <c r="P43" s="548"/>
      <c r="Q43" s="548"/>
    </row>
    <row r="44" spans="1:27" ht="16.5" customHeight="1">
      <c r="A44" s="274"/>
      <c r="B44" s="11" t="s">
        <v>421</v>
      </c>
      <c r="C44" s="647">
        <v>0</v>
      </c>
      <c r="D44" s="647">
        <v>0</v>
      </c>
      <c r="E44" s="647">
        <v>0</v>
      </c>
      <c r="F44" s="647">
        <v>0</v>
      </c>
      <c r="G44" s="647">
        <v>0</v>
      </c>
      <c r="H44" s="647">
        <v>0</v>
      </c>
      <c r="J44" s="271"/>
      <c r="K44" s="271"/>
      <c r="L44" s="9" t="s">
        <v>104</v>
      </c>
      <c r="M44" s="264">
        <v>0</v>
      </c>
      <c r="N44" s="264">
        <v>0</v>
      </c>
      <c r="O44" s="264">
        <v>0</v>
      </c>
      <c r="P44" s="264">
        <v>0</v>
      </c>
      <c r="Q44" s="264">
        <v>0</v>
      </c>
      <c r="R44" s="548">
        <v>47</v>
      </c>
      <c r="S44" s="548">
        <v>5</v>
      </c>
      <c r="T44" s="548">
        <v>42</v>
      </c>
      <c r="U44" s="668">
        <v>0</v>
      </c>
      <c r="V44" s="548">
        <v>14</v>
      </c>
      <c r="W44" s="548">
        <v>317</v>
      </c>
      <c r="X44" s="548">
        <v>5</v>
      </c>
      <c r="Y44" s="548">
        <v>312</v>
      </c>
      <c r="Z44" s="668">
        <v>0</v>
      </c>
      <c r="AA44" s="548">
        <v>126</v>
      </c>
    </row>
    <row r="45" spans="1:27" ht="16.5" customHeight="1">
      <c r="A45" s="274"/>
      <c r="B45" s="11" t="s">
        <v>422</v>
      </c>
      <c r="C45" s="656">
        <v>158</v>
      </c>
      <c r="D45" s="418">
        <v>25</v>
      </c>
      <c r="E45" s="418">
        <v>133</v>
      </c>
      <c r="F45" s="409">
        <v>90</v>
      </c>
      <c r="G45" s="418">
        <v>16</v>
      </c>
      <c r="H45" s="418">
        <v>74</v>
      </c>
      <c r="J45" s="669" t="s">
        <v>449</v>
      </c>
      <c r="K45" s="274"/>
      <c r="L45" s="613" t="s">
        <v>107</v>
      </c>
      <c r="M45" s="625">
        <v>0</v>
      </c>
      <c r="N45" s="625">
        <v>0</v>
      </c>
      <c r="O45" s="625">
        <v>0</v>
      </c>
      <c r="P45" s="625">
        <v>0</v>
      </c>
      <c r="Q45" s="625">
        <v>0</v>
      </c>
      <c r="R45" s="3">
        <v>6</v>
      </c>
      <c r="S45" s="647">
        <v>0</v>
      </c>
      <c r="T45" s="3">
        <v>6</v>
      </c>
      <c r="U45" s="647">
        <v>0</v>
      </c>
      <c r="V45" s="3">
        <v>8</v>
      </c>
      <c r="W45" s="3">
        <v>159</v>
      </c>
      <c r="X45" s="3">
        <v>2</v>
      </c>
      <c r="Y45" s="3">
        <v>157</v>
      </c>
      <c r="Z45" s="647">
        <v>0</v>
      </c>
      <c r="AA45" s="3">
        <v>53</v>
      </c>
    </row>
    <row r="46" spans="1:27" ht="16.5" customHeight="1">
      <c r="A46" s="274"/>
      <c r="B46" s="11" t="s">
        <v>423</v>
      </c>
      <c r="C46" s="656">
        <v>24</v>
      </c>
      <c r="D46" s="654">
        <v>15</v>
      </c>
      <c r="E46" s="654">
        <v>9</v>
      </c>
      <c r="F46" s="409">
        <v>24</v>
      </c>
      <c r="G46" s="533">
        <v>15</v>
      </c>
      <c r="H46" s="533">
        <v>9</v>
      </c>
      <c r="J46" s="568"/>
      <c r="K46" s="269"/>
      <c r="L46" s="613" t="s">
        <v>108</v>
      </c>
      <c r="M46" s="625">
        <v>0</v>
      </c>
      <c r="N46" s="625">
        <v>0</v>
      </c>
      <c r="O46" s="625">
        <v>0</v>
      </c>
      <c r="P46" s="625">
        <v>0</v>
      </c>
      <c r="Q46" s="625">
        <v>0</v>
      </c>
      <c r="R46" s="3">
        <v>41</v>
      </c>
      <c r="S46" s="3">
        <v>5</v>
      </c>
      <c r="T46" s="3">
        <v>36</v>
      </c>
      <c r="U46" s="647">
        <v>0</v>
      </c>
      <c r="V46" s="3">
        <v>6</v>
      </c>
      <c r="W46" s="3">
        <v>158</v>
      </c>
      <c r="X46" s="3">
        <v>3</v>
      </c>
      <c r="Y46" s="3">
        <v>155</v>
      </c>
      <c r="Z46" s="647">
        <v>0</v>
      </c>
      <c r="AA46" s="3">
        <v>73</v>
      </c>
    </row>
    <row r="47" spans="2:26" ht="16.5" customHeight="1">
      <c r="B47" s="670" t="s">
        <v>424</v>
      </c>
      <c r="C47" s="671">
        <v>170</v>
      </c>
      <c r="D47" s="672">
        <v>34</v>
      </c>
      <c r="E47" s="672">
        <v>136</v>
      </c>
      <c r="F47" s="523">
        <v>87</v>
      </c>
      <c r="G47" s="523">
        <v>12</v>
      </c>
      <c r="H47" s="523">
        <v>75</v>
      </c>
      <c r="I47" s="7"/>
      <c r="J47" s="673"/>
      <c r="K47" s="280"/>
      <c r="L47" s="674"/>
      <c r="M47" s="627"/>
      <c r="N47" s="627"/>
      <c r="O47" s="627"/>
      <c r="P47" s="627"/>
      <c r="U47" s="264" t="s">
        <v>450</v>
      </c>
      <c r="Z47" s="264"/>
    </row>
    <row r="48" spans="1:27" ht="16.5" customHeight="1">
      <c r="A48" s="404" t="s">
        <v>11</v>
      </c>
      <c r="C48" s="453"/>
      <c r="D48" s="15"/>
      <c r="E48" s="15"/>
      <c r="F48" s="453"/>
      <c r="G48" s="15"/>
      <c r="H48" s="15"/>
      <c r="I48" s="7"/>
      <c r="J48" s="675"/>
      <c r="K48" s="271"/>
      <c r="L48" s="9" t="s">
        <v>104</v>
      </c>
      <c r="M48" s="264">
        <v>0</v>
      </c>
      <c r="N48" s="264">
        <v>0</v>
      </c>
      <c r="O48" s="264">
        <v>0</v>
      </c>
      <c r="P48" s="264">
        <v>0</v>
      </c>
      <c r="Q48" s="548" t="s">
        <v>425</v>
      </c>
      <c r="R48" s="548">
        <v>324</v>
      </c>
      <c r="S48" s="548">
        <v>54</v>
      </c>
      <c r="T48" s="548">
        <v>270</v>
      </c>
      <c r="U48" s="668">
        <v>0</v>
      </c>
      <c r="V48" s="548" t="s">
        <v>425</v>
      </c>
      <c r="W48" s="548">
        <v>882</v>
      </c>
      <c r="X48" s="548">
        <v>10</v>
      </c>
      <c r="Y48" s="548">
        <v>872</v>
      </c>
      <c r="Z48" s="668">
        <v>0</v>
      </c>
      <c r="AA48" s="548" t="s">
        <v>425</v>
      </c>
    </row>
    <row r="49" spans="9:27" ht="16.5" customHeight="1">
      <c r="I49" s="7"/>
      <c r="J49" s="669" t="s">
        <v>426</v>
      </c>
      <c r="K49" s="274"/>
      <c r="L49" s="613" t="s">
        <v>107</v>
      </c>
      <c r="M49" s="625">
        <v>0</v>
      </c>
      <c r="N49" s="625">
        <v>0</v>
      </c>
      <c r="O49" s="625">
        <v>0</v>
      </c>
      <c r="P49" s="625">
        <v>0</v>
      </c>
      <c r="Q49" s="236" t="s">
        <v>425</v>
      </c>
      <c r="R49" s="3">
        <v>183</v>
      </c>
      <c r="S49" s="3">
        <v>36</v>
      </c>
      <c r="T49" s="3">
        <v>147</v>
      </c>
      <c r="U49" s="647">
        <v>0</v>
      </c>
      <c r="V49" s="236" t="s">
        <v>425</v>
      </c>
      <c r="W49" s="3">
        <v>492</v>
      </c>
      <c r="X49" s="3">
        <v>8</v>
      </c>
      <c r="Y49" s="3">
        <v>484</v>
      </c>
      <c r="Z49" s="647">
        <v>0</v>
      </c>
      <c r="AA49" s="236" t="s">
        <v>425</v>
      </c>
    </row>
    <row r="50" spans="9:27" ht="16.5" customHeight="1">
      <c r="I50" s="7"/>
      <c r="J50" s="676"/>
      <c r="K50" s="676"/>
      <c r="L50" s="247" t="s">
        <v>108</v>
      </c>
      <c r="M50" s="677">
        <v>0</v>
      </c>
      <c r="N50" s="678">
        <v>0</v>
      </c>
      <c r="O50" s="678">
        <v>0</v>
      </c>
      <c r="P50" s="678">
        <v>0</v>
      </c>
      <c r="Q50" s="603" t="s">
        <v>425</v>
      </c>
      <c r="R50" s="3">
        <v>141</v>
      </c>
      <c r="S50" s="3">
        <v>18</v>
      </c>
      <c r="T50" s="3">
        <v>123</v>
      </c>
      <c r="U50" s="647">
        <v>0</v>
      </c>
      <c r="V50" s="236" t="s">
        <v>425</v>
      </c>
      <c r="W50" s="3">
        <v>390</v>
      </c>
      <c r="X50" s="3">
        <v>2</v>
      </c>
      <c r="Y50" s="3">
        <v>388</v>
      </c>
      <c r="Z50" s="647">
        <v>0</v>
      </c>
      <c r="AA50" s="236" t="s">
        <v>425</v>
      </c>
    </row>
    <row r="51" spans="9:27" ht="16.5" customHeight="1">
      <c r="I51" s="7"/>
      <c r="J51" s="404" t="s">
        <v>11</v>
      </c>
      <c r="R51" s="583"/>
      <c r="S51" s="583"/>
      <c r="T51" s="583"/>
      <c r="U51" s="583"/>
      <c r="V51" s="583"/>
      <c r="W51" s="583"/>
      <c r="X51" s="583"/>
      <c r="Y51" s="583"/>
      <c r="Z51" s="583"/>
      <c r="AA51" s="583"/>
    </row>
    <row r="52" ht="16.5" customHeight="1">
      <c r="I52" s="7"/>
    </row>
    <row r="53" ht="16.5" customHeight="1">
      <c r="I53" s="7"/>
    </row>
    <row r="54" ht="16.5" customHeight="1">
      <c r="I54" s="7"/>
    </row>
    <row r="55" ht="16.5" customHeight="1">
      <c r="I55" s="7"/>
    </row>
    <row r="56" ht="16.5" customHeight="1">
      <c r="I56" s="7"/>
    </row>
    <row r="57" ht="16.5" customHeight="1">
      <c r="I57" s="7"/>
    </row>
    <row r="58" ht="16.5" customHeight="1">
      <c r="I58" s="7"/>
    </row>
    <row r="59" ht="15" customHeight="1">
      <c r="I59" s="7"/>
    </row>
  </sheetData>
  <mergeCells count="142">
    <mergeCell ref="V18:W18"/>
    <mergeCell ref="V8:W8"/>
    <mergeCell ref="T7:U7"/>
    <mergeCell ref="N6:S6"/>
    <mergeCell ref="R8:S8"/>
    <mergeCell ref="R7:S7"/>
    <mergeCell ref="N7:O7"/>
    <mergeCell ref="P7:Q7"/>
    <mergeCell ref="V7:W7"/>
    <mergeCell ref="T12:U12"/>
    <mergeCell ref="V12:W12"/>
    <mergeCell ref="X12:Y12"/>
    <mergeCell ref="T15:U15"/>
    <mergeCell ref="V15:W15"/>
    <mergeCell ref="X15:Y15"/>
    <mergeCell ref="T14:U14"/>
    <mergeCell ref="V14:W14"/>
    <mergeCell ref="X14:Y14"/>
    <mergeCell ref="T13:U13"/>
    <mergeCell ref="V13:W13"/>
    <mergeCell ref="T11:U11"/>
    <mergeCell ref="V11:W11"/>
    <mergeCell ref="X11:Y11"/>
    <mergeCell ref="T10:U10"/>
    <mergeCell ref="V10:W10"/>
    <mergeCell ref="X10:Y10"/>
    <mergeCell ref="R10:S10"/>
    <mergeCell ref="R12:S12"/>
    <mergeCell ref="R14:S14"/>
    <mergeCell ref="R13:S13"/>
    <mergeCell ref="P12:Q12"/>
    <mergeCell ref="P15:Q15"/>
    <mergeCell ref="R11:S11"/>
    <mergeCell ref="R15:S15"/>
    <mergeCell ref="P14:Q14"/>
    <mergeCell ref="N12:O12"/>
    <mergeCell ref="N15:O15"/>
    <mergeCell ref="N14:O14"/>
    <mergeCell ref="N17:O17"/>
    <mergeCell ref="N11:O11"/>
    <mergeCell ref="N10:O10"/>
    <mergeCell ref="P8:Q8"/>
    <mergeCell ref="P11:Q11"/>
    <mergeCell ref="P10:Q10"/>
    <mergeCell ref="N8:O8"/>
    <mergeCell ref="A2:H2"/>
    <mergeCell ref="J2:Y2"/>
    <mergeCell ref="A4:H4"/>
    <mergeCell ref="J4:Y4"/>
    <mergeCell ref="A3:H3"/>
    <mergeCell ref="J3:Y3"/>
    <mergeCell ref="X7:Y7"/>
    <mergeCell ref="A8:B8"/>
    <mergeCell ref="J8:M8"/>
    <mergeCell ref="A6:B7"/>
    <mergeCell ref="C6:E6"/>
    <mergeCell ref="F6:H6"/>
    <mergeCell ref="J6:M7"/>
    <mergeCell ref="T6:Y6"/>
    <mergeCell ref="X8:Y8"/>
    <mergeCell ref="T8:U8"/>
    <mergeCell ref="A18:B18"/>
    <mergeCell ref="K17:M17"/>
    <mergeCell ref="K18:M18"/>
    <mergeCell ref="J10:M10"/>
    <mergeCell ref="A10:B10"/>
    <mergeCell ref="A13:B13"/>
    <mergeCell ref="J15:M15"/>
    <mergeCell ref="J12:M12"/>
    <mergeCell ref="K13:M13"/>
    <mergeCell ref="N25:S25"/>
    <mergeCell ref="P26:Q26"/>
    <mergeCell ref="N26:O26"/>
    <mergeCell ref="K16:M16"/>
    <mergeCell ref="J21:Y21"/>
    <mergeCell ref="N18:O18"/>
    <mergeCell ref="X18:Y18"/>
    <mergeCell ref="P18:Q18"/>
    <mergeCell ref="R18:S18"/>
    <mergeCell ref="T18:U18"/>
    <mergeCell ref="R26:S26"/>
    <mergeCell ref="T26:U26"/>
    <mergeCell ref="V26:W26"/>
    <mergeCell ref="X26:Y26"/>
    <mergeCell ref="J36:AA36"/>
    <mergeCell ref="N29:O29"/>
    <mergeCell ref="P29:Q29"/>
    <mergeCell ref="R29:S29"/>
    <mergeCell ref="J31:M31"/>
    <mergeCell ref="L32:M32"/>
    <mergeCell ref="X29:Y29"/>
    <mergeCell ref="N30:O30"/>
    <mergeCell ref="P30:Q30"/>
    <mergeCell ref="R30:S30"/>
    <mergeCell ref="J27:M27"/>
    <mergeCell ref="J29:M29"/>
    <mergeCell ref="J30:M30"/>
    <mergeCell ref="AA41:AA42"/>
    <mergeCell ref="J39:L42"/>
    <mergeCell ref="R39:V39"/>
    <mergeCell ref="Q41:Q42"/>
    <mergeCell ref="R41:U41"/>
    <mergeCell ref="V41:V42"/>
    <mergeCell ref="M41:P41"/>
    <mergeCell ref="W41:Z41"/>
    <mergeCell ref="M39:Q39"/>
    <mergeCell ref="W39:AA39"/>
    <mergeCell ref="N13:O13"/>
    <mergeCell ref="N16:O16"/>
    <mergeCell ref="P16:Q16"/>
    <mergeCell ref="R16:S16"/>
    <mergeCell ref="P13:Q13"/>
    <mergeCell ref="N27:O27"/>
    <mergeCell ref="P27:Q27"/>
    <mergeCell ref="R27:S27"/>
    <mergeCell ref="T27:U27"/>
    <mergeCell ref="T29:U29"/>
    <mergeCell ref="V29:W29"/>
    <mergeCell ref="V27:W27"/>
    <mergeCell ref="X13:Y13"/>
    <mergeCell ref="T16:U16"/>
    <mergeCell ref="V16:W16"/>
    <mergeCell ref="X16:Y16"/>
    <mergeCell ref="X27:Y27"/>
    <mergeCell ref="V17:W17"/>
    <mergeCell ref="X17:Y17"/>
    <mergeCell ref="J22:Y22"/>
    <mergeCell ref="J23:Y23"/>
    <mergeCell ref="J25:M26"/>
    <mergeCell ref="T25:Y25"/>
    <mergeCell ref="P17:Q17"/>
    <mergeCell ref="R17:S17"/>
    <mergeCell ref="T17:U17"/>
    <mergeCell ref="T30:U30"/>
    <mergeCell ref="V30:W30"/>
    <mergeCell ref="X30:Y30"/>
    <mergeCell ref="V31:W31"/>
    <mergeCell ref="X31:Y31"/>
    <mergeCell ref="N31:O31"/>
    <mergeCell ref="P31:Q31"/>
    <mergeCell ref="R31:S31"/>
    <mergeCell ref="T31:U31"/>
  </mergeCells>
  <printOptions/>
  <pageMargins left="0.7874015748031497" right="0.3937007874015748" top="0.984251968503937" bottom="0.984251968503937" header="0" footer="0"/>
  <pageSetup horizontalDpi="600" verticalDpi="600" orientation="landscape" paperSize="8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2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5.09765625" style="533" customWidth="1"/>
    <col min="2" max="2" width="2.09765625" style="533" customWidth="1"/>
    <col min="3" max="3" width="8" style="533" customWidth="1"/>
    <col min="4" max="14" width="4.59765625" style="533" customWidth="1"/>
    <col min="15" max="15" width="6.59765625" style="533" customWidth="1"/>
    <col min="16" max="16" width="7.3984375" style="533" customWidth="1"/>
    <col min="17" max="30" width="4.59765625" style="533" customWidth="1"/>
    <col min="31" max="31" width="4.8984375" style="533" customWidth="1"/>
    <col min="32" max="38" width="4.59765625" style="533" customWidth="1"/>
    <col min="39" max="40" width="7.59765625" style="533" customWidth="1"/>
    <col min="41" max="41" width="3.59765625" style="533" customWidth="1"/>
    <col min="42" max="42" width="2.09765625" style="533" customWidth="1"/>
    <col min="43" max="43" width="7.59765625" style="533" customWidth="1"/>
    <col min="44" max="44" width="2.09765625" style="533" customWidth="1"/>
    <col min="45" max="45" width="9.09765625" style="533" customWidth="1"/>
    <col min="46" max="46" width="8.09765625" style="533" customWidth="1"/>
    <col min="47" max="47" width="8.5" style="533" customWidth="1"/>
    <col min="48" max="49" width="8.09765625" style="533" customWidth="1"/>
    <col min="50" max="50" width="8.3984375" style="533" customWidth="1"/>
    <col min="51" max="51" width="6.59765625" style="533" customWidth="1"/>
    <col min="52" max="52" width="8.09765625" style="533" customWidth="1"/>
    <col min="53" max="53" width="7.59765625" style="533" customWidth="1"/>
    <col min="54" max="54" width="7.09765625" style="533" customWidth="1"/>
    <col min="55" max="58" width="6.59765625" style="533" customWidth="1"/>
    <col min="59" max="59" width="7.59765625" style="533" customWidth="1"/>
    <col min="60" max="64" width="6.59765625" style="533" customWidth="1"/>
    <col min="65" max="16384" width="10.59765625" style="533" customWidth="1"/>
  </cols>
  <sheetData>
    <row r="1" spans="1:64" s="680" customFormat="1" ht="19.5" customHeight="1">
      <c r="A1" s="679" t="s">
        <v>451</v>
      </c>
      <c r="B1" s="679"/>
      <c r="BL1" s="681" t="s">
        <v>536</v>
      </c>
    </row>
    <row r="2" spans="1:64" ht="19.5" customHeight="1">
      <c r="A2" s="682" t="s">
        <v>452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3"/>
      <c r="AE2" s="684"/>
      <c r="AF2" s="684"/>
      <c r="AG2" s="684"/>
      <c r="AH2" s="684"/>
      <c r="AI2" s="684"/>
      <c r="AJ2" s="684"/>
      <c r="AK2" s="684"/>
      <c r="AL2" s="684"/>
      <c r="AM2" s="684"/>
      <c r="AN2" s="684"/>
      <c r="AO2" s="682" t="s">
        <v>453</v>
      </c>
      <c r="AP2" s="682"/>
      <c r="AQ2" s="682"/>
      <c r="AR2" s="682"/>
      <c r="AS2" s="682"/>
      <c r="AT2" s="682"/>
      <c r="AU2" s="682"/>
      <c r="AV2" s="682"/>
      <c r="AW2" s="682"/>
      <c r="AX2" s="682"/>
      <c r="AY2" s="682"/>
      <c r="AZ2" s="682"/>
      <c r="BA2" s="682"/>
      <c r="BB2" s="682"/>
      <c r="BC2" s="682"/>
      <c r="BD2" s="682"/>
      <c r="BE2" s="682"/>
      <c r="BF2" s="682"/>
      <c r="BG2" s="682"/>
      <c r="BH2" s="682"/>
      <c r="BI2" s="682"/>
      <c r="BJ2" s="682"/>
      <c r="BK2" s="682"/>
      <c r="BL2" s="685"/>
    </row>
    <row r="3" spans="1:63" ht="19.5" customHeight="1">
      <c r="A3" s="686" t="s">
        <v>454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87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P3" s="683"/>
      <c r="AQ3" s="683"/>
      <c r="AR3" s="683"/>
      <c r="AS3" s="683"/>
      <c r="AT3" s="683"/>
      <c r="AU3" s="683"/>
      <c r="AV3" s="683" t="s">
        <v>537</v>
      </c>
      <c r="AW3" s="683"/>
      <c r="AX3" s="683"/>
      <c r="AY3" s="683"/>
      <c r="AZ3" s="683"/>
      <c r="BA3" s="683"/>
      <c r="BB3" s="683"/>
      <c r="BC3" s="683"/>
      <c r="BD3" s="683"/>
      <c r="BE3" s="683"/>
      <c r="BF3" s="683"/>
      <c r="BG3" s="683"/>
      <c r="BH3" s="683"/>
      <c r="BI3" s="683"/>
      <c r="BJ3" s="683"/>
      <c r="BK3" s="683"/>
    </row>
    <row r="4" spans="1:64" ht="18" customHeight="1" thickBot="1">
      <c r="A4" s="688"/>
      <c r="B4" s="688"/>
      <c r="C4" s="654"/>
      <c r="D4" s="654"/>
      <c r="E4" s="654"/>
      <c r="G4" s="654"/>
      <c r="H4" s="654"/>
      <c r="J4" s="654"/>
      <c r="K4" s="654"/>
      <c r="M4" s="654"/>
      <c r="N4" s="654"/>
      <c r="P4" s="654"/>
      <c r="Q4" s="654"/>
      <c r="T4" s="654"/>
      <c r="U4" s="654"/>
      <c r="V4" s="654"/>
      <c r="X4" s="654"/>
      <c r="Y4" s="654"/>
      <c r="AA4" s="654"/>
      <c r="AC4" s="689" t="s">
        <v>538</v>
      </c>
      <c r="AD4" s="683"/>
      <c r="AE4" s="684"/>
      <c r="AF4" s="684"/>
      <c r="AG4" s="684"/>
      <c r="AH4" s="684"/>
      <c r="AI4" s="684"/>
      <c r="AJ4" s="684"/>
      <c r="AK4" s="684"/>
      <c r="AL4" s="684"/>
      <c r="AM4" s="684"/>
      <c r="AN4" s="684"/>
      <c r="AO4" s="686" t="s">
        <v>539</v>
      </c>
      <c r="AP4" s="686"/>
      <c r="AQ4" s="686"/>
      <c r="AR4" s="686"/>
      <c r="AS4" s="686"/>
      <c r="AT4" s="686"/>
      <c r="AU4" s="686"/>
      <c r="AV4" s="686"/>
      <c r="AW4" s="686"/>
      <c r="AX4" s="686"/>
      <c r="AY4" s="686"/>
      <c r="AZ4" s="686"/>
      <c r="BA4" s="686"/>
      <c r="BB4" s="686"/>
      <c r="BC4" s="686"/>
      <c r="BD4" s="686"/>
      <c r="BE4" s="686"/>
      <c r="BF4" s="686"/>
      <c r="BG4" s="686"/>
      <c r="BH4" s="686"/>
      <c r="BI4" s="686"/>
      <c r="BJ4" s="686"/>
      <c r="BK4" s="686"/>
      <c r="BL4" s="685"/>
    </row>
    <row r="5" spans="1:63" ht="19.5" customHeight="1" thickBot="1">
      <c r="A5" s="690" t="s">
        <v>455</v>
      </c>
      <c r="B5" s="690"/>
      <c r="C5" s="691"/>
      <c r="D5" s="692" t="s">
        <v>456</v>
      </c>
      <c r="E5" s="693"/>
      <c r="F5" s="694"/>
      <c r="G5" s="692" t="s">
        <v>457</v>
      </c>
      <c r="H5" s="693"/>
      <c r="I5" s="694"/>
      <c r="J5" s="695" t="s">
        <v>540</v>
      </c>
      <c r="K5" s="696"/>
      <c r="L5" s="696"/>
      <c r="M5" s="696"/>
      <c r="N5" s="696"/>
      <c r="O5" s="696"/>
      <c r="P5" s="696"/>
      <c r="Q5" s="696"/>
      <c r="R5" s="697"/>
      <c r="S5" s="698"/>
      <c r="T5" s="699" t="s">
        <v>458</v>
      </c>
      <c r="U5" s="700"/>
      <c r="V5" s="700"/>
      <c r="W5" s="700"/>
      <c r="X5" s="700"/>
      <c r="Y5" s="700"/>
      <c r="Z5" s="700"/>
      <c r="AA5" s="700"/>
      <c r="AB5" s="700"/>
      <c r="AC5" s="700"/>
      <c r="AD5" s="654"/>
      <c r="AE5" s="654"/>
      <c r="AF5" s="654"/>
      <c r="AG5" s="654"/>
      <c r="AH5" s="654"/>
      <c r="AI5" s="654"/>
      <c r="AJ5" s="654"/>
      <c r="AK5" s="654"/>
      <c r="AL5" s="654"/>
      <c r="AM5" s="654"/>
      <c r="AN5" s="654"/>
      <c r="AQ5" s="687"/>
      <c r="AR5" s="687"/>
      <c r="AS5" s="687"/>
      <c r="AT5" s="687"/>
      <c r="AU5" s="687"/>
      <c r="AV5" s="687"/>
      <c r="AW5" s="687"/>
      <c r="AX5" s="687"/>
      <c r="AY5" s="687"/>
      <c r="AZ5" s="687"/>
      <c r="BA5" s="687"/>
      <c r="BB5" s="687"/>
      <c r="BC5" s="687"/>
      <c r="BD5" s="687"/>
      <c r="BE5" s="687"/>
      <c r="BF5" s="687"/>
      <c r="BG5" s="701"/>
      <c r="BH5" s="683"/>
      <c r="BI5" s="683"/>
      <c r="BJ5" s="683"/>
      <c r="BK5" s="409" t="s">
        <v>178</v>
      </c>
    </row>
    <row r="6" spans="1:64" s="701" customFormat="1" ht="19.5" customHeight="1">
      <c r="A6" s="313"/>
      <c r="B6" s="313"/>
      <c r="C6" s="314"/>
      <c r="D6" s="702"/>
      <c r="E6" s="703"/>
      <c r="F6" s="704"/>
      <c r="G6" s="702"/>
      <c r="H6" s="703"/>
      <c r="I6" s="704"/>
      <c r="J6" s="702" t="s">
        <v>97</v>
      </c>
      <c r="K6" s="703"/>
      <c r="L6" s="704"/>
      <c r="M6" s="702" t="s">
        <v>98</v>
      </c>
      <c r="N6" s="703"/>
      <c r="O6" s="704"/>
      <c r="P6" s="702" t="s">
        <v>99</v>
      </c>
      <c r="Q6" s="703"/>
      <c r="R6" s="704"/>
      <c r="S6" s="705"/>
      <c r="T6" s="706" t="s">
        <v>97</v>
      </c>
      <c r="U6" s="707"/>
      <c r="V6" s="707"/>
      <c r="W6" s="708"/>
      <c r="X6" s="709" t="s">
        <v>98</v>
      </c>
      <c r="Y6" s="707"/>
      <c r="Z6" s="708"/>
      <c r="AA6" s="709" t="s">
        <v>99</v>
      </c>
      <c r="AB6" s="707"/>
      <c r="AC6" s="707"/>
      <c r="AD6" s="654"/>
      <c r="AE6" s="710"/>
      <c r="AF6" s="710"/>
      <c r="AG6" s="710"/>
      <c r="AH6" s="710"/>
      <c r="AI6" s="710"/>
      <c r="AJ6" s="710"/>
      <c r="AK6" s="710"/>
      <c r="AL6" s="710"/>
      <c r="AM6" s="710"/>
      <c r="AN6" s="710"/>
      <c r="AO6" s="693" t="s">
        <v>541</v>
      </c>
      <c r="AP6" s="693"/>
      <c r="AQ6" s="694"/>
      <c r="AR6" s="692" t="s">
        <v>542</v>
      </c>
      <c r="AS6" s="693"/>
      <c r="AT6" s="693"/>
      <c r="AU6" s="694"/>
      <c r="AV6" s="695" t="s">
        <v>459</v>
      </c>
      <c r="AW6" s="696"/>
      <c r="AX6" s="696"/>
      <c r="AY6" s="696"/>
      <c r="AZ6" s="696"/>
      <c r="BA6" s="696"/>
      <c r="BB6" s="696"/>
      <c r="BC6" s="697"/>
      <c r="BD6" s="695" t="s">
        <v>460</v>
      </c>
      <c r="BE6" s="696"/>
      <c r="BF6" s="696"/>
      <c r="BG6" s="696"/>
      <c r="BH6" s="696"/>
      <c r="BI6" s="696"/>
      <c r="BJ6" s="696"/>
      <c r="BK6" s="696"/>
      <c r="BL6" s="683"/>
    </row>
    <row r="7" spans="1:64" s="701" customFormat="1" ht="19.5" customHeight="1">
      <c r="A7" s="250" t="s">
        <v>461</v>
      </c>
      <c r="B7" s="250"/>
      <c r="C7" s="536"/>
      <c r="D7" s="711"/>
      <c r="E7" s="533"/>
      <c r="F7" s="710">
        <v>29</v>
      </c>
      <c r="I7" s="710">
        <v>57</v>
      </c>
      <c r="L7" s="710">
        <f>SUM(O7:R7)</f>
        <v>496</v>
      </c>
      <c r="O7" s="710">
        <v>396</v>
      </c>
      <c r="R7" s="710">
        <v>100</v>
      </c>
      <c r="S7" s="710"/>
      <c r="W7" s="710">
        <f>SUM(Z7:AC7)</f>
        <v>142</v>
      </c>
      <c r="Z7" s="710">
        <v>72</v>
      </c>
      <c r="AC7" s="710">
        <v>70</v>
      </c>
      <c r="AD7" s="654"/>
      <c r="AE7" s="710"/>
      <c r="AF7" s="710"/>
      <c r="AG7" s="710"/>
      <c r="AH7" s="710"/>
      <c r="AI7" s="710"/>
      <c r="AJ7" s="710"/>
      <c r="AK7" s="710"/>
      <c r="AL7" s="710"/>
      <c r="AM7" s="710"/>
      <c r="AN7" s="710"/>
      <c r="AO7" s="686"/>
      <c r="AP7" s="686"/>
      <c r="AQ7" s="712"/>
      <c r="AR7" s="702"/>
      <c r="AS7" s="703"/>
      <c r="AT7" s="703"/>
      <c r="AU7" s="704"/>
      <c r="AV7" s="709" t="s">
        <v>462</v>
      </c>
      <c r="AW7" s="713"/>
      <c r="AX7" s="709" t="s">
        <v>543</v>
      </c>
      <c r="AY7" s="713"/>
      <c r="AZ7" s="709" t="s">
        <v>544</v>
      </c>
      <c r="BA7" s="713"/>
      <c r="BB7" s="709" t="s">
        <v>545</v>
      </c>
      <c r="BC7" s="713"/>
      <c r="BD7" s="709" t="s">
        <v>462</v>
      </c>
      <c r="BE7" s="713"/>
      <c r="BF7" s="709" t="s">
        <v>543</v>
      </c>
      <c r="BG7" s="713"/>
      <c r="BH7" s="709" t="s">
        <v>544</v>
      </c>
      <c r="BI7" s="713"/>
      <c r="BJ7" s="709" t="s">
        <v>545</v>
      </c>
      <c r="BK7" s="706"/>
      <c r="BL7" s="710"/>
    </row>
    <row r="8" spans="1:63" ht="19.5" customHeight="1">
      <c r="A8" s="254" t="s">
        <v>190</v>
      </c>
      <c r="B8" s="254"/>
      <c r="C8" s="255"/>
      <c r="D8" s="711"/>
      <c r="F8" s="710">
        <v>29</v>
      </c>
      <c r="G8" s="714"/>
      <c r="H8" s="714"/>
      <c r="I8" s="710">
        <v>58</v>
      </c>
      <c r="J8" s="714"/>
      <c r="K8" s="715"/>
      <c r="L8" s="710">
        <f>SUM(O8:R8)</f>
        <v>515</v>
      </c>
      <c r="M8" s="714"/>
      <c r="N8" s="715"/>
      <c r="O8" s="710">
        <v>412</v>
      </c>
      <c r="P8" s="714"/>
      <c r="Q8" s="715"/>
      <c r="R8" s="710">
        <v>103</v>
      </c>
      <c r="S8" s="710"/>
      <c r="T8" s="714"/>
      <c r="U8" s="715"/>
      <c r="V8" s="715"/>
      <c r="W8" s="710">
        <f>SUM(Z8:AC8)</f>
        <v>133</v>
      </c>
      <c r="X8" s="714"/>
      <c r="Y8" s="715"/>
      <c r="Z8" s="710">
        <v>64</v>
      </c>
      <c r="AA8" s="714"/>
      <c r="AB8" s="715"/>
      <c r="AC8" s="710">
        <v>69</v>
      </c>
      <c r="AD8" s="654"/>
      <c r="AE8" s="654"/>
      <c r="AF8" s="654"/>
      <c r="AG8" s="654"/>
      <c r="AH8" s="654"/>
      <c r="AI8" s="654"/>
      <c r="AJ8" s="654"/>
      <c r="AK8" s="654"/>
      <c r="AL8" s="654"/>
      <c r="AM8" s="654"/>
      <c r="AN8" s="654"/>
      <c r="AO8" s="703"/>
      <c r="AP8" s="703"/>
      <c r="AQ8" s="704"/>
      <c r="AR8" s="709" t="s">
        <v>97</v>
      </c>
      <c r="AS8" s="308"/>
      <c r="AT8" s="716" t="s">
        <v>98</v>
      </c>
      <c r="AU8" s="716" t="s">
        <v>99</v>
      </c>
      <c r="AV8" s="716" t="s">
        <v>98</v>
      </c>
      <c r="AW8" s="716" t="s">
        <v>99</v>
      </c>
      <c r="AX8" s="716" t="s">
        <v>98</v>
      </c>
      <c r="AY8" s="716" t="s">
        <v>99</v>
      </c>
      <c r="AZ8" s="716" t="s">
        <v>98</v>
      </c>
      <c r="BA8" s="716" t="s">
        <v>99</v>
      </c>
      <c r="BB8" s="716" t="s">
        <v>98</v>
      </c>
      <c r="BC8" s="716" t="s">
        <v>99</v>
      </c>
      <c r="BD8" s="716" t="s">
        <v>98</v>
      </c>
      <c r="BE8" s="716" t="s">
        <v>99</v>
      </c>
      <c r="BF8" s="716" t="s">
        <v>98</v>
      </c>
      <c r="BG8" s="716" t="s">
        <v>99</v>
      </c>
      <c r="BH8" s="716" t="s">
        <v>98</v>
      </c>
      <c r="BI8" s="716" t="s">
        <v>99</v>
      </c>
      <c r="BJ8" s="716" t="s">
        <v>98</v>
      </c>
      <c r="BK8" s="717" t="s">
        <v>99</v>
      </c>
    </row>
    <row r="9" spans="1:63" ht="19.5" customHeight="1">
      <c r="A9" s="254" t="s">
        <v>470</v>
      </c>
      <c r="B9" s="254"/>
      <c r="C9" s="255"/>
      <c r="D9" s="711"/>
      <c r="F9" s="710">
        <v>29</v>
      </c>
      <c r="G9" s="714"/>
      <c r="H9" s="714"/>
      <c r="I9" s="710">
        <v>47</v>
      </c>
      <c r="J9" s="714"/>
      <c r="K9" s="715"/>
      <c r="L9" s="710">
        <f>SUM(O9:R9)</f>
        <v>471</v>
      </c>
      <c r="M9" s="714"/>
      <c r="N9" s="715"/>
      <c r="O9" s="710">
        <v>386</v>
      </c>
      <c r="P9" s="714"/>
      <c r="Q9" s="715"/>
      <c r="R9" s="710">
        <v>85</v>
      </c>
      <c r="S9" s="710"/>
      <c r="T9" s="714"/>
      <c r="U9" s="715"/>
      <c r="V9" s="715"/>
      <c r="W9" s="710">
        <f>SUM(Z9:AC9)</f>
        <v>133</v>
      </c>
      <c r="X9" s="714"/>
      <c r="Y9" s="715"/>
      <c r="Z9" s="710">
        <v>64</v>
      </c>
      <c r="AA9" s="714"/>
      <c r="AB9" s="715"/>
      <c r="AC9" s="710">
        <v>69</v>
      </c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718" t="s">
        <v>463</v>
      </c>
      <c r="AP9" s="718"/>
      <c r="AQ9" s="634"/>
      <c r="AR9" s="719"/>
      <c r="AS9" s="720">
        <f aca="true" t="shared" si="0" ref="AS9:BE9">SUM(AS11,AS27)</f>
        <v>4303</v>
      </c>
      <c r="AT9" s="720">
        <f t="shared" si="0"/>
        <v>3423</v>
      </c>
      <c r="AU9" s="720">
        <f t="shared" si="0"/>
        <v>880</v>
      </c>
      <c r="AV9" s="720">
        <f t="shared" si="0"/>
        <v>3206</v>
      </c>
      <c r="AW9" s="720">
        <f t="shared" si="0"/>
        <v>701</v>
      </c>
      <c r="AX9" s="720">
        <f t="shared" si="0"/>
        <v>1637</v>
      </c>
      <c r="AY9" s="720">
        <f t="shared" si="0"/>
        <v>300</v>
      </c>
      <c r="AZ9" s="720">
        <f t="shared" si="0"/>
        <v>310</v>
      </c>
      <c r="BA9" s="720">
        <f t="shared" si="0"/>
        <v>129</v>
      </c>
      <c r="BB9" s="720">
        <f t="shared" si="0"/>
        <v>1259</v>
      </c>
      <c r="BC9" s="720">
        <f t="shared" si="0"/>
        <v>272</v>
      </c>
      <c r="BD9" s="720">
        <f t="shared" si="0"/>
        <v>217</v>
      </c>
      <c r="BE9" s="720">
        <f t="shared" si="0"/>
        <v>179</v>
      </c>
      <c r="BF9" s="136" t="s">
        <v>546</v>
      </c>
      <c r="BG9" s="136" t="s">
        <v>546</v>
      </c>
      <c r="BH9" s="136" t="s">
        <v>546</v>
      </c>
      <c r="BI9" s="136" t="s">
        <v>546</v>
      </c>
      <c r="BJ9" s="720">
        <f>SUM(BJ11,BJ27)</f>
        <v>217</v>
      </c>
      <c r="BK9" s="720">
        <f>SUM(BK11,BK27)</f>
        <v>179</v>
      </c>
    </row>
    <row r="10" spans="1:63" ht="19.5" customHeight="1">
      <c r="A10" s="254" t="s">
        <v>547</v>
      </c>
      <c r="B10" s="254"/>
      <c r="C10" s="255"/>
      <c r="D10" s="711"/>
      <c r="F10" s="710">
        <v>27</v>
      </c>
      <c r="G10" s="714"/>
      <c r="H10" s="714"/>
      <c r="I10" s="710">
        <v>47</v>
      </c>
      <c r="J10" s="714"/>
      <c r="K10" s="715"/>
      <c r="L10" s="710">
        <v>444</v>
      </c>
      <c r="M10" s="714"/>
      <c r="N10" s="715"/>
      <c r="O10" s="710">
        <v>362</v>
      </c>
      <c r="P10" s="714"/>
      <c r="Q10" s="715"/>
      <c r="R10" s="710">
        <v>82</v>
      </c>
      <c r="S10" s="710"/>
      <c r="T10" s="714"/>
      <c r="U10" s="715"/>
      <c r="V10" s="715"/>
      <c r="W10" s="710">
        <v>170</v>
      </c>
      <c r="X10" s="714"/>
      <c r="Y10" s="715"/>
      <c r="Z10" s="710">
        <v>97</v>
      </c>
      <c r="AA10" s="714"/>
      <c r="AB10" s="715"/>
      <c r="AC10" s="710">
        <v>73</v>
      </c>
      <c r="AD10" s="654"/>
      <c r="AE10" s="654"/>
      <c r="AF10" s="654"/>
      <c r="AG10" s="654"/>
      <c r="AH10" s="654"/>
      <c r="AI10" s="654"/>
      <c r="AJ10" s="654"/>
      <c r="AK10" s="654"/>
      <c r="AL10" s="654"/>
      <c r="AM10" s="654"/>
      <c r="AN10" s="654"/>
      <c r="AO10" s="710"/>
      <c r="AP10" s="710"/>
      <c r="AQ10" s="721"/>
      <c r="AR10" s="683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</row>
    <row r="11" spans="1:63" ht="19.5" customHeight="1">
      <c r="A11" s="216" t="s">
        <v>46</v>
      </c>
      <c r="B11" s="216"/>
      <c r="C11" s="217"/>
      <c r="D11" s="722"/>
      <c r="E11" s="723"/>
      <c r="F11" s="395">
        <v>26</v>
      </c>
      <c r="G11" s="724"/>
      <c r="H11" s="724"/>
      <c r="I11" s="395">
        <v>43</v>
      </c>
      <c r="J11" s="724"/>
      <c r="K11" s="395"/>
      <c r="L11" s="395">
        <f>+O11+R11</f>
        <v>436</v>
      </c>
      <c r="M11" s="724"/>
      <c r="N11" s="395"/>
      <c r="O11" s="395">
        <v>354</v>
      </c>
      <c r="P11" s="724"/>
      <c r="Q11" s="395"/>
      <c r="R11" s="395">
        <v>82</v>
      </c>
      <c r="S11" s="395"/>
      <c r="T11" s="724"/>
      <c r="U11" s="395"/>
      <c r="V11" s="395"/>
      <c r="W11" s="395">
        <f>+Z11+AC11</f>
        <v>158</v>
      </c>
      <c r="X11" s="724"/>
      <c r="Y11" s="395"/>
      <c r="Z11" s="395">
        <v>89</v>
      </c>
      <c r="AA11" s="724"/>
      <c r="AB11" s="395"/>
      <c r="AC11" s="395">
        <v>69</v>
      </c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710"/>
      <c r="AP11" s="710"/>
      <c r="AQ11" s="725" t="s">
        <v>97</v>
      </c>
      <c r="AR11" s="726"/>
      <c r="AS11" s="409">
        <f>SUM(AT11:AU11)</f>
        <v>2632</v>
      </c>
      <c r="AT11" s="409">
        <f>SUM(AV11,BD11)</f>
        <v>2162</v>
      </c>
      <c r="AU11" s="409">
        <f>SUM(AW11,BE11)</f>
        <v>470</v>
      </c>
      <c r="AV11" s="409">
        <f>SUM(AX11,AZ11,BB11)</f>
        <v>2073</v>
      </c>
      <c r="AW11" s="409">
        <f>SUM(AY11,BA11,BC11)</f>
        <v>410</v>
      </c>
      <c r="AX11" s="409">
        <f aca="true" t="shared" si="1" ref="AX11:BC11">SUM(AX13:AX25)</f>
        <v>1041</v>
      </c>
      <c r="AY11" s="409">
        <f t="shared" si="1"/>
        <v>161</v>
      </c>
      <c r="AZ11" s="409">
        <f t="shared" si="1"/>
        <v>126</v>
      </c>
      <c r="BA11" s="409">
        <f t="shared" si="1"/>
        <v>50</v>
      </c>
      <c r="BB11" s="409">
        <f t="shared" si="1"/>
        <v>906</v>
      </c>
      <c r="BC11" s="409">
        <f t="shared" si="1"/>
        <v>199</v>
      </c>
      <c r="BD11" s="409">
        <f>SUM(BF11,BH11,BJ11)</f>
        <v>89</v>
      </c>
      <c r="BE11" s="409">
        <f>SUM(BG11,BI11,BK11)</f>
        <v>60</v>
      </c>
      <c r="BF11" s="409" t="s">
        <v>546</v>
      </c>
      <c r="BG11" s="409" t="s">
        <v>546</v>
      </c>
      <c r="BH11" s="409" t="s">
        <v>546</v>
      </c>
      <c r="BI11" s="409" t="s">
        <v>546</v>
      </c>
      <c r="BJ11" s="409">
        <f>SUM(BJ13:BJ25)</f>
        <v>89</v>
      </c>
      <c r="BK11" s="409">
        <f>SUM(BK13:BK25)</f>
        <v>60</v>
      </c>
    </row>
    <row r="12" spans="1:63" ht="19.5" customHeight="1">
      <c r="A12" s="683"/>
      <c r="B12" s="683"/>
      <c r="C12" s="727"/>
      <c r="D12" s="711"/>
      <c r="G12" s="701"/>
      <c r="H12" s="701"/>
      <c r="I12" s="726"/>
      <c r="J12" s="701"/>
      <c r="K12" s="701"/>
      <c r="L12" s="726"/>
      <c r="M12" s="701"/>
      <c r="N12" s="701"/>
      <c r="O12" s="726"/>
      <c r="P12" s="701"/>
      <c r="Q12" s="701"/>
      <c r="R12" s="726"/>
      <c r="S12" s="726"/>
      <c r="T12" s="701"/>
      <c r="U12" s="701"/>
      <c r="V12" s="701"/>
      <c r="W12" s="726"/>
      <c r="X12" s="701"/>
      <c r="Y12" s="701"/>
      <c r="Z12" s="726"/>
      <c r="AA12" s="701"/>
      <c r="AB12" s="701"/>
      <c r="AC12" s="726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710"/>
      <c r="AP12" s="710"/>
      <c r="AQ12" s="721"/>
      <c r="AR12" s="683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</row>
    <row r="13" spans="1:63" ht="19.5" customHeight="1">
      <c r="A13" s="728" t="s">
        <v>548</v>
      </c>
      <c r="B13" s="728"/>
      <c r="C13" s="729"/>
      <c r="D13" s="711"/>
      <c r="F13" s="730">
        <v>0</v>
      </c>
      <c r="G13" s="701"/>
      <c r="H13" s="701"/>
      <c r="I13" s="730">
        <v>0</v>
      </c>
      <c r="J13" s="701"/>
      <c r="K13" s="701"/>
      <c r="L13" s="730">
        <v>0</v>
      </c>
      <c r="M13" s="295"/>
      <c r="N13" s="701"/>
      <c r="O13" s="730">
        <v>0</v>
      </c>
      <c r="P13" s="701"/>
      <c r="Q13" s="701"/>
      <c r="R13" s="730">
        <v>0</v>
      </c>
      <c r="S13" s="710"/>
      <c r="T13" s="701"/>
      <c r="U13" s="701"/>
      <c r="V13" s="701"/>
      <c r="W13" s="730">
        <v>0</v>
      </c>
      <c r="X13" s="409"/>
      <c r="Y13" s="409"/>
      <c r="Z13" s="730">
        <v>0</v>
      </c>
      <c r="AA13" s="409"/>
      <c r="AB13" s="409"/>
      <c r="AC13" s="730">
        <v>0</v>
      </c>
      <c r="AD13" s="654"/>
      <c r="AE13" s="654"/>
      <c r="AF13" s="654"/>
      <c r="AG13" s="654"/>
      <c r="AH13" s="654"/>
      <c r="AI13" s="654"/>
      <c r="AJ13" s="654"/>
      <c r="AK13" s="654"/>
      <c r="AL13" s="654"/>
      <c r="AM13" s="654"/>
      <c r="AN13" s="654"/>
      <c r="AO13" s="710"/>
      <c r="AP13" s="710"/>
      <c r="AQ13" s="731" t="s">
        <v>549</v>
      </c>
      <c r="AR13" s="732"/>
      <c r="AS13" s="409">
        <f>SUM(AT13:AU13)</f>
        <v>14</v>
      </c>
      <c r="AT13" s="409">
        <f>SUM(AV13,BD13)</f>
        <v>14</v>
      </c>
      <c r="AU13" s="409" t="s">
        <v>546</v>
      </c>
      <c r="AV13" s="409">
        <f>SUM(AX13,AZ13,BB13)</f>
        <v>10</v>
      </c>
      <c r="AW13" s="409" t="s">
        <v>546</v>
      </c>
      <c r="AX13" s="409">
        <v>2</v>
      </c>
      <c r="AY13" s="409" t="s">
        <v>546</v>
      </c>
      <c r="AZ13" s="409">
        <v>2</v>
      </c>
      <c r="BA13" s="409" t="s">
        <v>546</v>
      </c>
      <c r="BB13" s="409">
        <v>6</v>
      </c>
      <c r="BC13" s="409" t="s">
        <v>546</v>
      </c>
      <c r="BD13" s="409">
        <f>SUM(BF13,BH13,BJ13)</f>
        <v>4</v>
      </c>
      <c r="BE13" s="409" t="s">
        <v>546</v>
      </c>
      <c r="BF13" s="409" t="s">
        <v>546</v>
      </c>
      <c r="BG13" s="409" t="s">
        <v>546</v>
      </c>
      <c r="BH13" s="409" t="s">
        <v>546</v>
      </c>
      <c r="BI13" s="409" t="s">
        <v>546</v>
      </c>
      <c r="BJ13" s="409">
        <v>4</v>
      </c>
      <c r="BK13" s="409" t="s">
        <v>546</v>
      </c>
    </row>
    <row r="14" spans="1:63" ht="19.5" customHeight="1">
      <c r="A14" s="733" t="s">
        <v>550</v>
      </c>
      <c r="B14" s="733"/>
      <c r="C14" s="734"/>
      <c r="D14" s="735"/>
      <c r="E14" s="736"/>
      <c r="F14" s="737">
        <v>26</v>
      </c>
      <c r="G14" s="738"/>
      <c r="H14" s="738"/>
      <c r="I14" s="737">
        <v>43</v>
      </c>
      <c r="J14" s="738"/>
      <c r="K14" s="738"/>
      <c r="L14" s="737">
        <v>436</v>
      </c>
      <c r="M14" s="738"/>
      <c r="N14" s="738"/>
      <c r="O14" s="739">
        <v>354</v>
      </c>
      <c r="P14" s="738"/>
      <c r="Q14" s="738"/>
      <c r="R14" s="739">
        <v>82</v>
      </c>
      <c r="S14" s="739"/>
      <c r="T14" s="738"/>
      <c r="U14" s="738"/>
      <c r="V14" s="738"/>
      <c r="W14" s="737">
        <v>158</v>
      </c>
      <c r="X14" s="740"/>
      <c r="Y14" s="740"/>
      <c r="Z14" s="737">
        <v>89</v>
      </c>
      <c r="AA14" s="740"/>
      <c r="AB14" s="740"/>
      <c r="AC14" s="737">
        <v>69</v>
      </c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710"/>
      <c r="AP14" s="710"/>
      <c r="AQ14" s="741"/>
      <c r="AR14" s="742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</row>
    <row r="15" spans="1:63" ht="19.5" customHeight="1">
      <c r="A15" s="743" t="s">
        <v>551</v>
      </c>
      <c r="B15" s="743"/>
      <c r="C15" s="743"/>
      <c r="D15" s="726"/>
      <c r="E15" s="726"/>
      <c r="F15" s="726"/>
      <c r="G15" s="726"/>
      <c r="H15" s="726"/>
      <c r="I15" s="726"/>
      <c r="J15" s="726"/>
      <c r="K15" s="726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744" t="s">
        <v>464</v>
      </c>
      <c r="AP15" s="710"/>
      <c r="AQ15" s="741" t="s">
        <v>465</v>
      </c>
      <c r="AR15" s="742"/>
      <c r="AS15" s="409">
        <f>SUM(AT15:AU15)</f>
        <v>16</v>
      </c>
      <c r="AT15" s="409">
        <f>SUM(AV15,BD15)</f>
        <v>16</v>
      </c>
      <c r="AU15" s="409" t="s">
        <v>79</v>
      </c>
      <c r="AV15" s="409">
        <f>SUM(AX15,AZ15,BB15)</f>
        <v>14</v>
      </c>
      <c r="AW15" s="409" t="s">
        <v>79</v>
      </c>
      <c r="AX15" s="409">
        <v>6</v>
      </c>
      <c r="AY15" s="409" t="s">
        <v>79</v>
      </c>
      <c r="AZ15" s="409" t="s">
        <v>79</v>
      </c>
      <c r="BA15" s="409" t="s">
        <v>79</v>
      </c>
      <c r="BB15" s="409">
        <v>8</v>
      </c>
      <c r="BC15" s="409" t="s">
        <v>79</v>
      </c>
      <c r="BD15" s="409">
        <f>SUM(BF15,BH15,BJ15)</f>
        <v>2</v>
      </c>
      <c r="BE15" s="409" t="s">
        <v>79</v>
      </c>
      <c r="BF15" s="409" t="s">
        <v>79</v>
      </c>
      <c r="BG15" s="409" t="s">
        <v>79</v>
      </c>
      <c r="BH15" s="409" t="s">
        <v>79</v>
      </c>
      <c r="BI15" s="409" t="s">
        <v>79</v>
      </c>
      <c r="BJ15" s="409">
        <v>2</v>
      </c>
      <c r="BK15" s="409" t="s">
        <v>79</v>
      </c>
    </row>
    <row r="16" spans="1:63" ht="19.5" customHeight="1">
      <c r="A16" s="404" t="s">
        <v>11</v>
      </c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654"/>
      <c r="AB16" s="654"/>
      <c r="AC16" s="654"/>
      <c r="AD16" s="654"/>
      <c r="AE16" s="654"/>
      <c r="AF16" s="654"/>
      <c r="AG16" s="654"/>
      <c r="AH16" s="654"/>
      <c r="AI16" s="654"/>
      <c r="AJ16" s="654"/>
      <c r="AK16" s="654"/>
      <c r="AL16" s="654"/>
      <c r="AM16" s="654"/>
      <c r="AN16" s="654"/>
      <c r="AO16" s="745"/>
      <c r="AP16" s="710"/>
      <c r="AQ16" s="741"/>
      <c r="AR16" s="742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</row>
    <row r="17" spans="21:63" ht="19.5" customHeight="1">
      <c r="U17" s="654"/>
      <c r="V17" s="654"/>
      <c r="W17" s="654"/>
      <c r="X17" s="654"/>
      <c r="Y17" s="654"/>
      <c r="Z17" s="654"/>
      <c r="AA17" s="654"/>
      <c r="AB17" s="654"/>
      <c r="AC17" s="654"/>
      <c r="AD17" s="654"/>
      <c r="AE17" s="654"/>
      <c r="AF17" s="654"/>
      <c r="AG17" s="654"/>
      <c r="AH17" s="654"/>
      <c r="AI17" s="654"/>
      <c r="AJ17" s="654"/>
      <c r="AK17" s="654"/>
      <c r="AL17" s="654"/>
      <c r="AM17" s="654"/>
      <c r="AN17" s="654"/>
      <c r="AO17" s="745"/>
      <c r="AP17" s="710"/>
      <c r="AQ17" s="741" t="s">
        <v>552</v>
      </c>
      <c r="AR17" s="742"/>
      <c r="AS17" s="409">
        <f>SUM(AT17:AU17)</f>
        <v>1013</v>
      </c>
      <c r="AT17" s="409">
        <f>SUM(AV17,BD17)</f>
        <v>915</v>
      </c>
      <c r="AU17" s="409">
        <f>SUM(AW17,BE17)</f>
        <v>98</v>
      </c>
      <c r="AV17" s="409">
        <f>SUM(AX17,AZ17,BB17)</f>
        <v>876</v>
      </c>
      <c r="AW17" s="409">
        <f>SUM(AY17,BA17,BC17)</f>
        <v>79</v>
      </c>
      <c r="AX17" s="409">
        <v>403</v>
      </c>
      <c r="AY17" s="409">
        <v>36</v>
      </c>
      <c r="AZ17" s="409">
        <v>66</v>
      </c>
      <c r="BA17" s="409">
        <v>11</v>
      </c>
      <c r="BB17" s="409">
        <v>407</v>
      </c>
      <c r="BC17" s="409">
        <v>32</v>
      </c>
      <c r="BD17" s="409">
        <f>SUM(BF17,BH17,BJ17)</f>
        <v>39</v>
      </c>
      <c r="BE17" s="409">
        <f>SUM(BG17,BI17,BK17)</f>
        <v>19</v>
      </c>
      <c r="BF17" s="409" t="s">
        <v>353</v>
      </c>
      <c r="BG17" s="409" t="s">
        <v>353</v>
      </c>
      <c r="BH17" s="409" t="s">
        <v>353</v>
      </c>
      <c r="BI17" s="409" t="s">
        <v>353</v>
      </c>
      <c r="BJ17" s="409">
        <v>39</v>
      </c>
      <c r="BK17" s="409">
        <v>19</v>
      </c>
    </row>
    <row r="18" spans="23:63" ht="19.5" customHeight="1">
      <c r="W18" s="654"/>
      <c r="X18" s="654"/>
      <c r="Y18" s="654"/>
      <c r="Z18" s="654"/>
      <c r="AA18" s="654"/>
      <c r="AB18" s="654"/>
      <c r="AC18" s="654"/>
      <c r="AD18" s="654"/>
      <c r="AE18" s="654"/>
      <c r="AF18" s="654"/>
      <c r="AG18" s="654"/>
      <c r="AH18" s="654"/>
      <c r="AI18" s="654"/>
      <c r="AJ18" s="654"/>
      <c r="AK18" s="654"/>
      <c r="AL18" s="654"/>
      <c r="AM18" s="654"/>
      <c r="AN18" s="654"/>
      <c r="AO18" s="745"/>
      <c r="AP18" s="710"/>
      <c r="AQ18" s="741"/>
      <c r="AR18" s="742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</row>
    <row r="19" spans="1:63" ht="19.5" customHeight="1">
      <c r="A19" s="654"/>
      <c r="B19" s="654"/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  <c r="AK19" s="654"/>
      <c r="AL19" s="654"/>
      <c r="AM19" s="654"/>
      <c r="AN19" s="654"/>
      <c r="AO19" s="745"/>
      <c r="AP19" s="710"/>
      <c r="AQ19" s="741" t="s">
        <v>466</v>
      </c>
      <c r="AR19" s="742"/>
      <c r="AS19" s="409">
        <f>SUM(AT19:AU19)</f>
        <v>631</v>
      </c>
      <c r="AT19" s="409">
        <f>SUM(AV19,BD19)</f>
        <v>518</v>
      </c>
      <c r="AU19" s="409">
        <f>SUM(AW19,BE19)</f>
        <v>113</v>
      </c>
      <c r="AV19" s="409">
        <f>SUM(AX19,AZ19,BB19)</f>
        <v>495</v>
      </c>
      <c r="AW19" s="409">
        <f>SUM(AY19,BA19,BC19)</f>
        <v>101</v>
      </c>
      <c r="AX19" s="409">
        <v>292</v>
      </c>
      <c r="AY19" s="409">
        <v>48</v>
      </c>
      <c r="AZ19" s="409">
        <v>40</v>
      </c>
      <c r="BA19" s="409">
        <v>16</v>
      </c>
      <c r="BB19" s="409">
        <v>163</v>
      </c>
      <c r="BC19" s="409">
        <v>37</v>
      </c>
      <c r="BD19" s="409">
        <f>SUM(BF19,BH19,BJ19)</f>
        <v>23</v>
      </c>
      <c r="BE19" s="409">
        <f>SUM(BG19,BI19,BK19)</f>
        <v>12</v>
      </c>
      <c r="BF19" s="409" t="s">
        <v>304</v>
      </c>
      <c r="BG19" s="409" t="s">
        <v>304</v>
      </c>
      <c r="BH19" s="409" t="s">
        <v>304</v>
      </c>
      <c r="BI19" s="409" t="s">
        <v>304</v>
      </c>
      <c r="BJ19" s="409">
        <v>23</v>
      </c>
      <c r="BK19" s="409">
        <v>12</v>
      </c>
    </row>
    <row r="20" spans="1:63" ht="19.5" customHeight="1">
      <c r="A20" s="746"/>
      <c r="B20" s="746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6"/>
      <c r="AC20" s="746"/>
      <c r="AD20" s="654"/>
      <c r="AE20" s="654"/>
      <c r="AF20" s="654"/>
      <c r="AG20" s="654"/>
      <c r="AH20" s="654"/>
      <c r="AI20" s="654"/>
      <c r="AJ20" s="654"/>
      <c r="AK20" s="654"/>
      <c r="AL20" s="654"/>
      <c r="AM20" s="654"/>
      <c r="AN20" s="654"/>
      <c r="AO20" s="710"/>
      <c r="AP20" s="710"/>
      <c r="AQ20" s="747"/>
      <c r="AR20" s="742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</row>
    <row r="21" spans="1:63" ht="19.5" customHeight="1">
      <c r="A21" s="748" t="s">
        <v>553</v>
      </c>
      <c r="B21" s="748"/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684"/>
      <c r="AE21" s="684"/>
      <c r="AF21" s="684"/>
      <c r="AG21" s="684"/>
      <c r="AH21" s="684"/>
      <c r="AI21" s="654"/>
      <c r="AJ21" s="654"/>
      <c r="AK21" s="654"/>
      <c r="AL21" s="654"/>
      <c r="AM21" s="654"/>
      <c r="AN21" s="654"/>
      <c r="AO21" s="710"/>
      <c r="AP21" s="710"/>
      <c r="AQ21" s="741" t="s">
        <v>554</v>
      </c>
      <c r="AR21" s="742"/>
      <c r="AS21" s="409">
        <f>SUM(AT21:AU21)</f>
        <v>336</v>
      </c>
      <c r="AT21" s="409">
        <f>SUM(AV21,BD21)</f>
        <v>254</v>
      </c>
      <c r="AU21" s="409">
        <f>SUM(AW21,BE21)</f>
        <v>82</v>
      </c>
      <c r="AV21" s="409">
        <f>SUM(AX21,AZ21,BB21)</f>
        <v>234</v>
      </c>
      <c r="AW21" s="409">
        <f>SUM(AY21,BA21,BC21)</f>
        <v>65</v>
      </c>
      <c r="AX21" s="409">
        <v>92</v>
      </c>
      <c r="AY21" s="409">
        <v>14</v>
      </c>
      <c r="AZ21" s="409">
        <v>10</v>
      </c>
      <c r="BA21" s="409">
        <v>2</v>
      </c>
      <c r="BB21" s="409">
        <v>132</v>
      </c>
      <c r="BC21" s="409">
        <v>49</v>
      </c>
      <c r="BD21" s="409">
        <f>SUM(BF21,BH21,BJ21)</f>
        <v>20</v>
      </c>
      <c r="BE21" s="409">
        <f>SUM(BG21,BI21,BK21)</f>
        <v>17</v>
      </c>
      <c r="BF21" s="409" t="s">
        <v>304</v>
      </c>
      <c r="BG21" s="409" t="s">
        <v>304</v>
      </c>
      <c r="BH21" s="409" t="s">
        <v>304</v>
      </c>
      <c r="BI21" s="409" t="s">
        <v>304</v>
      </c>
      <c r="BJ21" s="409">
        <v>20</v>
      </c>
      <c r="BK21" s="409">
        <v>17</v>
      </c>
    </row>
    <row r="22" spans="1:63" ht="19.5" customHeight="1">
      <c r="A22" s="748" t="s">
        <v>467</v>
      </c>
      <c r="B22" s="748"/>
      <c r="C22" s="748"/>
      <c r="D22" s="748"/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48"/>
      <c r="P22" s="748"/>
      <c r="Q22" s="748"/>
      <c r="R22" s="748"/>
      <c r="S22" s="748"/>
      <c r="T22" s="748"/>
      <c r="U22" s="748"/>
      <c r="V22" s="748"/>
      <c r="W22" s="748"/>
      <c r="X22" s="748"/>
      <c r="Y22" s="748"/>
      <c r="Z22" s="748"/>
      <c r="AA22" s="748"/>
      <c r="AB22" s="748"/>
      <c r="AC22" s="748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710"/>
      <c r="AP22" s="710"/>
      <c r="AQ22" s="741"/>
      <c r="AR22" s="742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</row>
    <row r="23" spans="1:63" ht="19.5" customHeight="1" thickBot="1">
      <c r="A23" s="654"/>
      <c r="B23" s="654"/>
      <c r="C23" s="654"/>
      <c r="D23" s="654"/>
      <c r="E23" s="654"/>
      <c r="F23" s="654"/>
      <c r="H23" s="654"/>
      <c r="J23" s="654"/>
      <c r="L23" s="654"/>
      <c r="N23" s="654"/>
      <c r="Q23" s="654"/>
      <c r="R23" s="654"/>
      <c r="S23" s="654"/>
      <c r="U23" s="654"/>
      <c r="V23" s="654"/>
      <c r="X23" s="654"/>
      <c r="AC23" s="689" t="s">
        <v>178</v>
      </c>
      <c r="AD23" s="654"/>
      <c r="AE23" s="654"/>
      <c r="AF23" s="654"/>
      <c r="AG23" s="654"/>
      <c r="AH23" s="654"/>
      <c r="AI23" s="684"/>
      <c r="AJ23" s="684"/>
      <c r="AK23" s="684"/>
      <c r="AL23" s="684"/>
      <c r="AM23" s="684"/>
      <c r="AN23" s="684"/>
      <c r="AO23" s="710"/>
      <c r="AP23" s="710"/>
      <c r="AQ23" s="741" t="s">
        <v>468</v>
      </c>
      <c r="AR23" s="742"/>
      <c r="AS23" s="409">
        <f>SUM(AT23:AU23)</f>
        <v>539</v>
      </c>
      <c r="AT23" s="409">
        <f>SUM(AV23,BD23)</f>
        <v>417</v>
      </c>
      <c r="AU23" s="409">
        <f>SUM(AW23,BE23)</f>
        <v>122</v>
      </c>
      <c r="AV23" s="409">
        <f>SUM(AX23,AZ23,BB23)</f>
        <v>416</v>
      </c>
      <c r="AW23" s="409">
        <f>SUM(AY23,BA23,BC23)</f>
        <v>121</v>
      </c>
      <c r="AX23" s="409">
        <v>240</v>
      </c>
      <c r="AY23" s="409">
        <v>58</v>
      </c>
      <c r="AZ23" s="409">
        <v>8</v>
      </c>
      <c r="BA23" s="409">
        <v>5</v>
      </c>
      <c r="BB23" s="409">
        <v>168</v>
      </c>
      <c r="BC23" s="409">
        <v>58</v>
      </c>
      <c r="BD23" s="409">
        <f>SUM(BF23,BH23,BJ23)</f>
        <v>1</v>
      </c>
      <c r="BE23" s="409">
        <f>SUM(BG23,BI23,BK23)</f>
        <v>1</v>
      </c>
      <c r="BF23" s="409" t="s">
        <v>79</v>
      </c>
      <c r="BG23" s="409" t="s">
        <v>79</v>
      </c>
      <c r="BH23" s="409" t="s">
        <v>79</v>
      </c>
      <c r="BI23" s="409" t="s">
        <v>79</v>
      </c>
      <c r="BJ23" s="409">
        <v>1</v>
      </c>
      <c r="BK23" s="409">
        <v>1</v>
      </c>
    </row>
    <row r="24" spans="1:63" ht="19.5" customHeight="1">
      <c r="A24" s="693" t="s">
        <v>469</v>
      </c>
      <c r="B24" s="693"/>
      <c r="C24" s="437"/>
      <c r="D24" s="695" t="s">
        <v>555</v>
      </c>
      <c r="E24" s="696"/>
      <c r="F24" s="696"/>
      <c r="G24" s="696"/>
      <c r="H24" s="696"/>
      <c r="I24" s="697"/>
      <c r="J24" s="695" t="s">
        <v>556</v>
      </c>
      <c r="K24" s="696"/>
      <c r="L24" s="696"/>
      <c r="M24" s="696"/>
      <c r="N24" s="696"/>
      <c r="O24" s="697"/>
      <c r="P24" s="695" t="s">
        <v>557</v>
      </c>
      <c r="Q24" s="696"/>
      <c r="R24" s="696"/>
      <c r="S24" s="696"/>
      <c r="T24" s="696"/>
      <c r="U24" s="696"/>
      <c r="V24" s="696"/>
      <c r="W24" s="697"/>
      <c r="X24" s="695" t="s">
        <v>558</v>
      </c>
      <c r="Y24" s="696"/>
      <c r="Z24" s="696"/>
      <c r="AA24" s="696"/>
      <c r="AB24" s="696"/>
      <c r="AC24" s="696"/>
      <c r="AD24" s="654"/>
      <c r="AE24" s="654"/>
      <c r="AF24" s="654"/>
      <c r="AG24" s="654"/>
      <c r="AH24" s="654"/>
      <c r="AI24" s="654"/>
      <c r="AJ24" s="654"/>
      <c r="AK24" s="654"/>
      <c r="AL24" s="654"/>
      <c r="AM24" s="654"/>
      <c r="AN24" s="654"/>
      <c r="AO24" s="710"/>
      <c r="AP24" s="710"/>
      <c r="AQ24" s="741"/>
      <c r="AR24" s="742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</row>
    <row r="25" spans="1:63" ht="19.5" customHeight="1">
      <c r="A25" s="329"/>
      <c r="B25" s="329"/>
      <c r="C25" s="330"/>
      <c r="D25" s="709" t="s">
        <v>97</v>
      </c>
      <c r="E25" s="706"/>
      <c r="F25" s="749" t="s">
        <v>98</v>
      </c>
      <c r="G25" s="749"/>
      <c r="H25" s="749" t="s">
        <v>99</v>
      </c>
      <c r="I25" s="749"/>
      <c r="J25" s="749" t="s">
        <v>97</v>
      </c>
      <c r="K25" s="749"/>
      <c r="L25" s="749" t="s">
        <v>98</v>
      </c>
      <c r="M25" s="749"/>
      <c r="N25" s="749" t="s">
        <v>99</v>
      </c>
      <c r="O25" s="749"/>
      <c r="P25" s="749" t="s">
        <v>97</v>
      </c>
      <c r="Q25" s="749"/>
      <c r="R25" s="749" t="s">
        <v>98</v>
      </c>
      <c r="S25" s="749"/>
      <c r="T25" s="749"/>
      <c r="U25" s="749" t="s">
        <v>99</v>
      </c>
      <c r="V25" s="749"/>
      <c r="W25" s="749"/>
      <c r="X25" s="749" t="s">
        <v>97</v>
      </c>
      <c r="Y25" s="749"/>
      <c r="Z25" s="749" t="s">
        <v>98</v>
      </c>
      <c r="AA25" s="749"/>
      <c r="AB25" s="706" t="s">
        <v>99</v>
      </c>
      <c r="AC25" s="706"/>
      <c r="AD25" s="654"/>
      <c r="AE25" s="654"/>
      <c r="AF25" s="654"/>
      <c r="AG25" s="654"/>
      <c r="AH25" s="654"/>
      <c r="AI25" s="654"/>
      <c r="AJ25" s="654"/>
      <c r="AK25" s="654"/>
      <c r="AL25" s="654"/>
      <c r="AM25" s="654"/>
      <c r="AN25" s="654"/>
      <c r="AO25" s="710"/>
      <c r="AP25" s="710"/>
      <c r="AQ25" s="741" t="s">
        <v>559</v>
      </c>
      <c r="AR25" s="742"/>
      <c r="AS25" s="409">
        <f>SUM(AT25:AU25)</f>
        <v>83</v>
      </c>
      <c r="AT25" s="409">
        <f>SUM(AV25,BD25)</f>
        <v>28</v>
      </c>
      <c r="AU25" s="409">
        <f>SUM(AW25,BE25)</f>
        <v>55</v>
      </c>
      <c r="AV25" s="409">
        <f>SUM(AX25,AZ25,BB25)</f>
        <v>28</v>
      </c>
      <c r="AW25" s="409">
        <f>SUM(AY25,BA25,BC25)</f>
        <v>44</v>
      </c>
      <c r="AX25" s="409">
        <v>6</v>
      </c>
      <c r="AY25" s="409">
        <v>5</v>
      </c>
      <c r="AZ25" s="409" t="s">
        <v>546</v>
      </c>
      <c r="BA25" s="409">
        <v>16</v>
      </c>
      <c r="BB25" s="409">
        <v>22</v>
      </c>
      <c r="BC25" s="409">
        <v>23</v>
      </c>
      <c r="BD25" s="409" t="s">
        <v>546</v>
      </c>
      <c r="BE25" s="409">
        <f>SUM(BG25,BI25,BK25)</f>
        <v>11</v>
      </c>
      <c r="BF25" s="409" t="s">
        <v>546</v>
      </c>
      <c r="BG25" s="409" t="s">
        <v>546</v>
      </c>
      <c r="BH25" s="409" t="s">
        <v>546</v>
      </c>
      <c r="BI25" s="409" t="s">
        <v>546</v>
      </c>
      <c r="BJ25" s="409" t="s">
        <v>546</v>
      </c>
      <c r="BK25" s="409">
        <v>11</v>
      </c>
    </row>
    <row r="26" spans="1:63" ht="19.5" customHeight="1">
      <c r="A26" s="250" t="s">
        <v>461</v>
      </c>
      <c r="B26" s="250"/>
      <c r="C26" s="536"/>
      <c r="D26" s="750">
        <v>4888</v>
      </c>
      <c r="E26" s="751"/>
      <c r="F26" s="751">
        <v>2642</v>
      </c>
      <c r="G26" s="751"/>
      <c r="H26" s="751">
        <v>2246</v>
      </c>
      <c r="I26" s="751"/>
      <c r="J26" s="409"/>
      <c r="K26" s="752" t="s">
        <v>546</v>
      </c>
      <c r="L26" s="409"/>
      <c r="M26" s="752" t="s">
        <v>546</v>
      </c>
      <c r="N26" s="409"/>
      <c r="O26" s="752" t="s">
        <v>546</v>
      </c>
      <c r="P26" s="710"/>
      <c r="Q26" s="409">
        <v>32</v>
      </c>
      <c r="R26" s="409"/>
      <c r="S26" s="409" t="s">
        <v>560</v>
      </c>
      <c r="T26" s="752" t="s">
        <v>546</v>
      </c>
      <c r="U26" s="710"/>
      <c r="V26" s="409" t="s">
        <v>560</v>
      </c>
      <c r="W26" s="409">
        <v>32</v>
      </c>
      <c r="X26" s="751">
        <v>4856</v>
      </c>
      <c r="Y26" s="751"/>
      <c r="Z26" s="751">
        <v>2642</v>
      </c>
      <c r="AA26" s="751"/>
      <c r="AB26" s="751">
        <v>2214</v>
      </c>
      <c r="AC26" s="751"/>
      <c r="AD26" s="654"/>
      <c r="AE26" s="654"/>
      <c r="AF26" s="654"/>
      <c r="AG26" s="654"/>
      <c r="AH26" s="654"/>
      <c r="AI26" s="654"/>
      <c r="AJ26" s="654"/>
      <c r="AK26" s="654"/>
      <c r="AL26" s="654"/>
      <c r="AM26" s="654"/>
      <c r="AN26" s="654"/>
      <c r="AO26" s="710"/>
      <c r="AP26" s="710"/>
      <c r="AQ26" s="725"/>
      <c r="AR26" s="726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</row>
    <row r="27" spans="1:63" ht="19.5" customHeight="1">
      <c r="A27" s="254" t="s">
        <v>561</v>
      </c>
      <c r="B27" s="254"/>
      <c r="C27" s="255"/>
      <c r="D27" s="753">
        <v>4340</v>
      </c>
      <c r="E27" s="754"/>
      <c r="F27" s="754">
        <v>2445</v>
      </c>
      <c r="G27" s="754"/>
      <c r="H27" s="754">
        <v>1895</v>
      </c>
      <c r="I27" s="754"/>
      <c r="J27" s="409"/>
      <c r="K27" s="752" t="s">
        <v>546</v>
      </c>
      <c r="L27" s="409"/>
      <c r="M27" s="752" t="s">
        <v>546</v>
      </c>
      <c r="N27" s="409"/>
      <c r="O27" s="752" t="s">
        <v>546</v>
      </c>
      <c r="P27" s="710"/>
      <c r="Q27" s="409">
        <v>32</v>
      </c>
      <c r="R27" s="409"/>
      <c r="S27" s="409" t="s">
        <v>560</v>
      </c>
      <c r="T27" s="752" t="s">
        <v>546</v>
      </c>
      <c r="U27" s="710"/>
      <c r="V27" s="409" t="s">
        <v>560</v>
      </c>
      <c r="W27" s="409">
        <v>32</v>
      </c>
      <c r="X27" s="754">
        <v>4308</v>
      </c>
      <c r="Y27" s="754"/>
      <c r="Z27" s="754">
        <v>2445</v>
      </c>
      <c r="AA27" s="754"/>
      <c r="AB27" s="754">
        <v>1863</v>
      </c>
      <c r="AC27" s="754"/>
      <c r="AD27" s="654"/>
      <c r="AE27" s="654"/>
      <c r="AF27" s="654"/>
      <c r="AG27" s="654"/>
      <c r="AH27" s="654"/>
      <c r="AI27" s="654"/>
      <c r="AJ27" s="654"/>
      <c r="AK27" s="654"/>
      <c r="AL27" s="654"/>
      <c r="AM27" s="654"/>
      <c r="AN27" s="654"/>
      <c r="AO27" s="733" t="s">
        <v>562</v>
      </c>
      <c r="AP27" s="733"/>
      <c r="AQ27" s="734"/>
      <c r="AR27" s="755"/>
      <c r="AS27" s="737">
        <f>SUM(AT27:AU27)</f>
        <v>1671</v>
      </c>
      <c r="AT27" s="737">
        <f>SUM(AV27,BD27)</f>
        <v>1261</v>
      </c>
      <c r="AU27" s="737">
        <f>SUM(AW27,BE27)</f>
        <v>410</v>
      </c>
      <c r="AV27" s="737">
        <f>SUM(AX27,AZ27,BB27)</f>
        <v>1133</v>
      </c>
      <c r="AW27" s="737">
        <f>SUM(AY27,BA27,BC27)</f>
        <v>291</v>
      </c>
      <c r="AX27" s="737">
        <v>596</v>
      </c>
      <c r="AY27" s="737">
        <v>139</v>
      </c>
      <c r="AZ27" s="737">
        <v>184</v>
      </c>
      <c r="BA27" s="737">
        <v>79</v>
      </c>
      <c r="BB27" s="737">
        <v>353</v>
      </c>
      <c r="BC27" s="737">
        <v>73</v>
      </c>
      <c r="BD27" s="737">
        <f>SUM(BF27,BH27,BJ27)</f>
        <v>128</v>
      </c>
      <c r="BE27" s="737">
        <f>SUM(BG27,BI27,BK27)</f>
        <v>119</v>
      </c>
      <c r="BF27" s="737" t="s">
        <v>302</v>
      </c>
      <c r="BG27" s="737" t="s">
        <v>302</v>
      </c>
      <c r="BH27" s="756" t="s">
        <v>302</v>
      </c>
      <c r="BI27" s="756" t="s">
        <v>302</v>
      </c>
      <c r="BJ27" s="737">
        <v>128</v>
      </c>
      <c r="BK27" s="737">
        <v>119</v>
      </c>
    </row>
    <row r="28" spans="1:59" ht="19.5" customHeight="1">
      <c r="A28" s="254" t="s">
        <v>563</v>
      </c>
      <c r="B28" s="254"/>
      <c r="C28" s="255"/>
      <c r="D28" s="753">
        <v>4091</v>
      </c>
      <c r="E28" s="754"/>
      <c r="F28" s="754">
        <v>2329</v>
      </c>
      <c r="G28" s="754"/>
      <c r="H28" s="754">
        <v>1762</v>
      </c>
      <c r="I28" s="754"/>
      <c r="J28" s="409"/>
      <c r="K28" s="752" t="s">
        <v>546</v>
      </c>
      <c r="L28" s="409"/>
      <c r="M28" s="752" t="s">
        <v>546</v>
      </c>
      <c r="N28" s="409"/>
      <c r="O28" s="752" t="s">
        <v>546</v>
      </c>
      <c r="P28" s="710"/>
      <c r="Q28" s="409">
        <v>24</v>
      </c>
      <c r="R28" s="409"/>
      <c r="S28" s="409" t="s">
        <v>560</v>
      </c>
      <c r="T28" s="752" t="s">
        <v>546</v>
      </c>
      <c r="U28" s="710"/>
      <c r="V28" s="409" t="s">
        <v>560</v>
      </c>
      <c r="W28" s="409">
        <v>24</v>
      </c>
      <c r="X28" s="754">
        <v>4067</v>
      </c>
      <c r="Y28" s="754"/>
      <c r="Z28" s="754">
        <v>2329</v>
      </c>
      <c r="AA28" s="754"/>
      <c r="AB28" s="754">
        <v>1738</v>
      </c>
      <c r="AC28" s="754"/>
      <c r="AD28" s="654"/>
      <c r="AE28" s="654"/>
      <c r="AF28" s="654"/>
      <c r="AG28" s="654"/>
      <c r="AH28" s="654"/>
      <c r="AI28" s="654"/>
      <c r="AJ28" s="654"/>
      <c r="AK28" s="654"/>
      <c r="AL28" s="654"/>
      <c r="AM28" s="654"/>
      <c r="AN28" s="654"/>
      <c r="AO28" s="654" t="s">
        <v>471</v>
      </c>
      <c r="AP28" s="654"/>
      <c r="AQ28" s="684"/>
      <c r="AR28" s="684"/>
      <c r="AS28" s="726"/>
      <c r="AT28" s="726"/>
      <c r="AU28" s="726"/>
      <c r="AV28" s="726"/>
      <c r="AW28" s="726"/>
      <c r="AX28" s="726"/>
      <c r="AY28" s="726"/>
      <c r="AZ28" s="726"/>
      <c r="BA28" s="726"/>
      <c r="BB28" s="726"/>
      <c r="BC28" s="726"/>
      <c r="BD28" s="726"/>
      <c r="BE28" s="726"/>
      <c r="BF28" s="726"/>
      <c r="BG28" s="726"/>
    </row>
    <row r="29" spans="1:40" ht="19.5" customHeight="1">
      <c r="A29" s="254" t="s">
        <v>32</v>
      </c>
      <c r="B29" s="254"/>
      <c r="C29" s="255"/>
      <c r="D29" s="753">
        <v>3746</v>
      </c>
      <c r="E29" s="644"/>
      <c r="F29" s="754">
        <v>2107</v>
      </c>
      <c r="G29" s="644"/>
      <c r="H29" s="754">
        <v>1639</v>
      </c>
      <c r="I29" s="644"/>
      <c r="J29" s="409"/>
      <c r="K29" s="752" t="s">
        <v>564</v>
      </c>
      <c r="L29" s="409"/>
      <c r="M29" s="752" t="s">
        <v>564</v>
      </c>
      <c r="N29" s="409"/>
      <c r="O29" s="752" t="s">
        <v>564</v>
      </c>
      <c r="P29" s="710"/>
      <c r="Q29" s="409" t="s">
        <v>564</v>
      </c>
      <c r="R29" s="409"/>
      <c r="S29" s="409" t="s">
        <v>565</v>
      </c>
      <c r="T29" s="752" t="s">
        <v>564</v>
      </c>
      <c r="U29" s="710"/>
      <c r="V29" s="409" t="s">
        <v>565</v>
      </c>
      <c r="W29" s="409" t="s">
        <v>564</v>
      </c>
      <c r="X29" s="754">
        <v>3746</v>
      </c>
      <c r="Y29" s="644"/>
      <c r="Z29" s="754">
        <v>2107</v>
      </c>
      <c r="AA29" s="644"/>
      <c r="AB29" s="754">
        <v>1639</v>
      </c>
      <c r="AC29" s="644"/>
      <c r="AD29" s="654"/>
      <c r="AE29" s="654"/>
      <c r="AF29" s="654"/>
      <c r="AG29" s="654"/>
      <c r="AH29" s="654"/>
      <c r="AI29" s="654"/>
      <c r="AJ29" s="654"/>
      <c r="AK29" s="654"/>
      <c r="AL29" s="654"/>
      <c r="AM29" s="654"/>
      <c r="AN29" s="654"/>
    </row>
    <row r="30" spans="1:40" ht="19.5" customHeight="1">
      <c r="A30" s="216" t="s">
        <v>46</v>
      </c>
      <c r="B30" s="216"/>
      <c r="C30" s="217"/>
      <c r="D30" s="757">
        <f>+F30+H30</f>
        <v>3868</v>
      </c>
      <c r="E30" s="758"/>
      <c r="F30" s="759">
        <v>2275</v>
      </c>
      <c r="G30" s="758"/>
      <c r="H30" s="759">
        <v>1593</v>
      </c>
      <c r="I30" s="758"/>
      <c r="J30" s="760"/>
      <c r="K30" s="761" t="s">
        <v>564</v>
      </c>
      <c r="L30" s="760"/>
      <c r="M30" s="761" t="s">
        <v>564</v>
      </c>
      <c r="N30" s="760"/>
      <c r="O30" s="761" t="s">
        <v>564</v>
      </c>
      <c r="P30" s="762"/>
      <c r="Q30" s="760" t="s">
        <v>564</v>
      </c>
      <c r="R30" s="760"/>
      <c r="S30" s="760" t="s">
        <v>565</v>
      </c>
      <c r="T30" s="761" t="s">
        <v>564</v>
      </c>
      <c r="U30" s="762"/>
      <c r="V30" s="760" t="s">
        <v>565</v>
      </c>
      <c r="W30" s="760" t="s">
        <v>564</v>
      </c>
      <c r="X30" s="759">
        <f>+Z30+AB30</f>
        <v>3868</v>
      </c>
      <c r="Y30" s="758"/>
      <c r="Z30" s="759">
        <v>2275</v>
      </c>
      <c r="AA30" s="758"/>
      <c r="AB30" s="759">
        <v>1593</v>
      </c>
      <c r="AC30" s="758"/>
      <c r="AD30" s="654"/>
      <c r="AE30" s="654"/>
      <c r="AF30" s="654"/>
      <c r="AG30" s="654"/>
      <c r="AH30" s="654"/>
      <c r="AI30" s="654"/>
      <c r="AJ30" s="654"/>
      <c r="AK30" s="654"/>
      <c r="AL30" s="654"/>
      <c r="AM30" s="654"/>
      <c r="AN30" s="654"/>
    </row>
    <row r="31" spans="1:40" ht="19.5" customHeight="1">
      <c r="A31" s="763" t="s">
        <v>472</v>
      </c>
      <c r="B31" s="763"/>
      <c r="C31" s="764"/>
      <c r="G31" s="701"/>
      <c r="H31" s="701"/>
      <c r="I31" s="701"/>
      <c r="J31" s="701"/>
      <c r="P31" s="654"/>
      <c r="Q31" s="654"/>
      <c r="R31" s="654"/>
      <c r="S31" s="654"/>
      <c r="T31" s="654"/>
      <c r="U31" s="654"/>
      <c r="V31" s="654"/>
      <c r="W31" s="654"/>
      <c r="X31" s="654"/>
      <c r="Y31" s="654"/>
      <c r="Z31" s="654"/>
      <c r="AA31" s="654"/>
      <c r="AB31" s="654"/>
      <c r="AC31" s="654"/>
      <c r="AI31" s="654"/>
      <c r="AJ31" s="654"/>
      <c r="AK31" s="654"/>
      <c r="AL31" s="654"/>
      <c r="AM31" s="654"/>
      <c r="AN31" s="654"/>
    </row>
    <row r="32" spans="16:64" ht="19.5" customHeight="1"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O32" s="682" t="s">
        <v>566</v>
      </c>
      <c r="AP32" s="682"/>
      <c r="AQ32" s="682"/>
      <c r="AR32" s="682"/>
      <c r="AS32" s="682"/>
      <c r="AT32" s="682"/>
      <c r="AU32" s="682"/>
      <c r="AV32" s="682"/>
      <c r="AW32" s="682"/>
      <c r="AX32" s="682"/>
      <c r="AY32" s="682"/>
      <c r="AZ32" s="682"/>
      <c r="BA32" s="682"/>
      <c r="BB32" s="682"/>
      <c r="BC32" s="682"/>
      <c r="BD32" s="682"/>
      <c r="BE32" s="682"/>
      <c r="BF32" s="682"/>
      <c r="BG32" s="682"/>
      <c r="BH32" s="682"/>
      <c r="BI32" s="682"/>
      <c r="BJ32" s="682"/>
      <c r="BK32" s="682"/>
      <c r="BL32" s="682"/>
    </row>
    <row r="33" spans="16:64" ht="19.5" customHeight="1"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  <c r="AC33" s="654"/>
      <c r="AP33" s="683"/>
      <c r="AQ33" s="683"/>
      <c r="AR33" s="683"/>
      <c r="AS33" s="683"/>
      <c r="AT33" s="683"/>
      <c r="AU33" s="683"/>
      <c r="AV33" s="683" t="s">
        <v>537</v>
      </c>
      <c r="AW33" s="683"/>
      <c r="AX33" s="683"/>
      <c r="AY33" s="683"/>
      <c r="AZ33" s="683"/>
      <c r="BA33" s="683"/>
      <c r="BB33" s="683"/>
      <c r="BC33" s="683"/>
      <c r="BD33" s="683"/>
      <c r="BE33" s="683"/>
      <c r="BF33" s="683"/>
      <c r="BG33" s="683"/>
      <c r="BH33" s="683"/>
      <c r="BI33" s="683"/>
      <c r="BJ33" s="683"/>
      <c r="BK33" s="683"/>
      <c r="BL33" s="683"/>
    </row>
    <row r="34" spans="1:64" ht="19.5" customHeight="1">
      <c r="A34" s="682" t="s">
        <v>567</v>
      </c>
      <c r="B34" s="682"/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2"/>
      <c r="O34" s="682"/>
      <c r="P34" s="682"/>
      <c r="Q34" s="682"/>
      <c r="R34" s="682"/>
      <c r="S34" s="682"/>
      <c r="T34" s="682"/>
      <c r="U34" s="682"/>
      <c r="V34" s="682"/>
      <c r="W34" s="682"/>
      <c r="X34" s="682"/>
      <c r="Y34" s="682"/>
      <c r="Z34" s="682"/>
      <c r="AA34" s="682"/>
      <c r="AB34" s="682"/>
      <c r="AC34" s="682"/>
      <c r="AO34" s="686" t="s">
        <v>568</v>
      </c>
      <c r="AP34" s="686"/>
      <c r="AQ34" s="686"/>
      <c r="AR34" s="686"/>
      <c r="AS34" s="686"/>
      <c r="AT34" s="686"/>
      <c r="AU34" s="686"/>
      <c r="AV34" s="686"/>
      <c r="AW34" s="686"/>
      <c r="AX34" s="686"/>
      <c r="AY34" s="686"/>
      <c r="AZ34" s="686"/>
      <c r="BA34" s="686"/>
      <c r="BB34" s="686"/>
      <c r="BC34" s="686"/>
      <c r="BD34" s="686"/>
      <c r="BE34" s="686"/>
      <c r="BF34" s="686"/>
      <c r="BG34" s="686"/>
      <c r="BH34" s="686"/>
      <c r="BI34" s="686"/>
      <c r="BJ34" s="686"/>
      <c r="BK34" s="686"/>
      <c r="BL34" s="686"/>
    </row>
    <row r="35" spans="1:64" ht="19.5" customHeight="1" thickBot="1">
      <c r="A35" s="748" t="s">
        <v>569</v>
      </c>
      <c r="B35" s="748"/>
      <c r="C35" s="748"/>
      <c r="D35" s="748"/>
      <c r="E35" s="748"/>
      <c r="F35" s="748"/>
      <c r="G35" s="748"/>
      <c r="H35" s="748"/>
      <c r="I35" s="748"/>
      <c r="J35" s="748"/>
      <c r="K35" s="748"/>
      <c r="L35" s="748"/>
      <c r="M35" s="748"/>
      <c r="N35" s="748"/>
      <c r="O35" s="748"/>
      <c r="P35" s="748"/>
      <c r="Q35" s="748"/>
      <c r="R35" s="748"/>
      <c r="S35" s="748"/>
      <c r="T35" s="748"/>
      <c r="U35" s="748"/>
      <c r="V35" s="748"/>
      <c r="W35" s="748"/>
      <c r="X35" s="748"/>
      <c r="Y35" s="748"/>
      <c r="Z35" s="748"/>
      <c r="AA35" s="748"/>
      <c r="AB35" s="748"/>
      <c r="AC35" s="748"/>
      <c r="AQ35" s="687"/>
      <c r="AR35" s="687"/>
      <c r="AS35" s="687"/>
      <c r="AT35" s="687"/>
      <c r="AU35" s="687"/>
      <c r="AV35" s="687"/>
      <c r="AW35" s="687"/>
      <c r="AX35" s="687"/>
      <c r="AY35" s="687"/>
      <c r="AZ35" s="687"/>
      <c r="BA35" s="687"/>
      <c r="BB35" s="687"/>
      <c r="BC35" s="687"/>
      <c r="BL35" s="409" t="s">
        <v>178</v>
      </c>
    </row>
    <row r="36" spans="2:64" ht="19.5" customHeight="1">
      <c r="B36" s="684"/>
      <c r="C36" s="684"/>
      <c r="D36" s="684"/>
      <c r="E36" s="684"/>
      <c r="F36" s="684"/>
      <c r="G36" s="684"/>
      <c r="H36" s="684" t="s">
        <v>570</v>
      </c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/>
      <c r="X36" s="684"/>
      <c r="Y36" s="684"/>
      <c r="Z36" s="684"/>
      <c r="AA36" s="684"/>
      <c r="AB36" s="684"/>
      <c r="AC36" s="684"/>
      <c r="AO36" s="693" t="s">
        <v>571</v>
      </c>
      <c r="AP36" s="693"/>
      <c r="AQ36" s="435"/>
      <c r="AR36" s="435"/>
      <c r="AS36" s="437"/>
      <c r="AT36" s="692" t="s">
        <v>572</v>
      </c>
      <c r="AU36" s="435"/>
      <c r="AV36" s="437"/>
      <c r="AW36" s="765" t="s">
        <v>474</v>
      </c>
      <c r="AX36" s="699"/>
      <c r="AY36" s="699"/>
      <c r="AZ36" s="699"/>
      <c r="BA36" s="699"/>
      <c r="BB36" s="699"/>
      <c r="BC36" s="699"/>
      <c r="BD36" s="766"/>
      <c r="BE36" s="765" t="s">
        <v>460</v>
      </c>
      <c r="BF36" s="699"/>
      <c r="BG36" s="699"/>
      <c r="BH36" s="699"/>
      <c r="BI36" s="699"/>
      <c r="BJ36" s="699"/>
      <c r="BK36" s="699"/>
      <c r="BL36" s="699"/>
    </row>
    <row r="37" spans="24:64" ht="19.5" customHeight="1" thickBot="1">
      <c r="X37" s="701"/>
      <c r="Y37" s="409" t="s">
        <v>573</v>
      </c>
      <c r="Z37" s="701"/>
      <c r="AA37" s="409"/>
      <c r="AB37" s="654"/>
      <c r="AE37" s="654"/>
      <c r="AF37" s="654"/>
      <c r="AG37" s="654"/>
      <c r="AH37" s="654"/>
      <c r="AO37" s="304"/>
      <c r="AP37" s="304"/>
      <c r="AQ37" s="304"/>
      <c r="AR37" s="304"/>
      <c r="AS37" s="305"/>
      <c r="AT37" s="328"/>
      <c r="AU37" s="329"/>
      <c r="AV37" s="330"/>
      <c r="AW37" s="767" t="s">
        <v>475</v>
      </c>
      <c r="AX37" s="768"/>
      <c r="AY37" s="709" t="s">
        <v>574</v>
      </c>
      <c r="AZ37" s="713"/>
      <c r="BA37" s="709" t="s">
        <v>476</v>
      </c>
      <c r="BB37" s="713"/>
      <c r="BC37" s="709" t="s">
        <v>477</v>
      </c>
      <c r="BD37" s="713"/>
      <c r="BE37" s="767" t="s">
        <v>475</v>
      </c>
      <c r="BF37" s="768"/>
      <c r="BG37" s="709" t="s">
        <v>575</v>
      </c>
      <c r="BH37" s="713"/>
      <c r="BI37" s="709" t="s">
        <v>476</v>
      </c>
      <c r="BJ37" s="713"/>
      <c r="BK37" s="709" t="s">
        <v>477</v>
      </c>
      <c r="BL37" s="706"/>
    </row>
    <row r="38" spans="1:64" ht="19.5" customHeight="1">
      <c r="A38" s="769" t="s">
        <v>576</v>
      </c>
      <c r="B38" s="435"/>
      <c r="C38" s="437"/>
      <c r="D38" s="770" t="s">
        <v>577</v>
      </c>
      <c r="E38" s="437"/>
      <c r="F38" s="765" t="s">
        <v>478</v>
      </c>
      <c r="G38" s="241"/>
      <c r="H38" s="765" t="s">
        <v>479</v>
      </c>
      <c r="I38" s="699"/>
      <c r="J38" s="699"/>
      <c r="K38" s="699"/>
      <c r="L38" s="699"/>
      <c r="M38" s="699"/>
      <c r="N38" s="699"/>
      <c r="O38" s="699"/>
      <c r="P38" s="699"/>
      <c r="Q38" s="699"/>
      <c r="R38" s="699"/>
      <c r="S38" s="699"/>
      <c r="T38" s="699"/>
      <c r="U38" s="699"/>
      <c r="V38" s="699"/>
      <c r="W38" s="699"/>
      <c r="X38" s="699"/>
      <c r="Y38" s="699"/>
      <c r="Z38" s="771"/>
      <c r="AA38" s="771"/>
      <c r="AB38" s="654"/>
      <c r="AC38" s="654"/>
      <c r="AD38" s="654"/>
      <c r="AE38" s="654"/>
      <c r="AF38" s="654"/>
      <c r="AG38" s="654"/>
      <c r="AH38" s="654"/>
      <c r="AI38" s="654"/>
      <c r="AJ38" s="654"/>
      <c r="AK38" s="654"/>
      <c r="AL38" s="654"/>
      <c r="AM38" s="654"/>
      <c r="AN38" s="654"/>
      <c r="AO38" s="329"/>
      <c r="AP38" s="329"/>
      <c r="AQ38" s="329"/>
      <c r="AR38" s="329"/>
      <c r="AS38" s="330"/>
      <c r="AT38" s="772" t="s">
        <v>104</v>
      </c>
      <c r="AU38" s="773" t="s">
        <v>107</v>
      </c>
      <c r="AV38" s="774" t="s">
        <v>108</v>
      </c>
      <c r="AW38" s="774" t="s">
        <v>107</v>
      </c>
      <c r="AX38" s="773" t="s">
        <v>108</v>
      </c>
      <c r="AY38" s="774" t="s">
        <v>107</v>
      </c>
      <c r="AZ38" s="773" t="s">
        <v>108</v>
      </c>
      <c r="BA38" s="774" t="s">
        <v>107</v>
      </c>
      <c r="BB38" s="773" t="s">
        <v>108</v>
      </c>
      <c r="BC38" s="774" t="s">
        <v>107</v>
      </c>
      <c r="BD38" s="773" t="s">
        <v>108</v>
      </c>
      <c r="BE38" s="774" t="s">
        <v>107</v>
      </c>
      <c r="BF38" s="773" t="s">
        <v>108</v>
      </c>
      <c r="BG38" s="774" t="s">
        <v>107</v>
      </c>
      <c r="BH38" s="773" t="s">
        <v>108</v>
      </c>
      <c r="BI38" s="774" t="s">
        <v>107</v>
      </c>
      <c r="BJ38" s="773" t="s">
        <v>108</v>
      </c>
      <c r="BK38" s="774" t="s">
        <v>107</v>
      </c>
      <c r="BL38" s="775" t="s">
        <v>108</v>
      </c>
    </row>
    <row r="39" spans="1:64" ht="19.5" customHeight="1">
      <c r="A39" s="304"/>
      <c r="B39" s="304"/>
      <c r="C39" s="305"/>
      <c r="D39" s="326"/>
      <c r="E39" s="305"/>
      <c r="F39" s="776" t="s">
        <v>480</v>
      </c>
      <c r="G39" s="777"/>
      <c r="H39" s="778" t="s">
        <v>481</v>
      </c>
      <c r="I39" s="779"/>
      <c r="J39" s="778" t="s">
        <v>482</v>
      </c>
      <c r="K39" s="779"/>
      <c r="L39" s="778" t="s">
        <v>480</v>
      </c>
      <c r="M39" s="779"/>
      <c r="N39" s="778" t="s">
        <v>483</v>
      </c>
      <c r="O39" s="779"/>
      <c r="P39" s="778" t="s">
        <v>484</v>
      </c>
      <c r="Q39" s="779"/>
      <c r="R39" s="778" t="s">
        <v>485</v>
      </c>
      <c r="S39" s="779"/>
      <c r="T39" s="778" t="s">
        <v>486</v>
      </c>
      <c r="U39" s="779"/>
      <c r="V39" s="778" t="s">
        <v>487</v>
      </c>
      <c r="W39" s="779"/>
      <c r="X39" s="776" t="s">
        <v>488</v>
      </c>
      <c r="Y39" s="780"/>
      <c r="Z39" s="744"/>
      <c r="AA39" s="781"/>
      <c r="AB39" s="654"/>
      <c r="AC39" s="654"/>
      <c r="AD39" s="654"/>
      <c r="AE39" s="654"/>
      <c r="AF39" s="654"/>
      <c r="AG39" s="654"/>
      <c r="AH39" s="654"/>
      <c r="AI39" s="654"/>
      <c r="AJ39" s="654"/>
      <c r="AK39" s="654"/>
      <c r="AL39" s="654"/>
      <c r="AM39" s="654"/>
      <c r="AN39" s="654"/>
      <c r="AO39" s="718" t="s">
        <v>578</v>
      </c>
      <c r="AP39" s="718"/>
      <c r="AQ39" s="718"/>
      <c r="AR39" s="718"/>
      <c r="AS39" s="782"/>
      <c r="AT39" s="720">
        <f>SUM(AU39:AV39)</f>
        <v>2714</v>
      </c>
      <c r="AU39" s="720">
        <f>SUM(AW39,BE39)</f>
        <v>1080</v>
      </c>
      <c r="AV39" s="720">
        <f>SUM(AX39,BF39)</f>
        <v>1634</v>
      </c>
      <c r="AW39" s="720">
        <f>SUM(AY39,BA39,BC39)</f>
        <v>1050</v>
      </c>
      <c r="AX39" s="720">
        <f>SUM(AZ39,BB39,BD39)</f>
        <v>1586</v>
      </c>
      <c r="AY39" s="720">
        <f aca="true" t="shared" si="2" ref="AY39:BD39">SUM(AY40:AY50)</f>
        <v>511</v>
      </c>
      <c r="AZ39" s="720">
        <f t="shared" si="2"/>
        <v>665</v>
      </c>
      <c r="BA39" s="720">
        <f t="shared" si="2"/>
        <v>46</v>
      </c>
      <c r="BB39" s="720">
        <f t="shared" si="2"/>
        <v>13</v>
      </c>
      <c r="BC39" s="720">
        <f t="shared" si="2"/>
        <v>493</v>
      </c>
      <c r="BD39" s="720">
        <f t="shared" si="2"/>
        <v>908</v>
      </c>
      <c r="BE39" s="720">
        <f>SUM(BG39,BI39,BK39)</f>
        <v>30</v>
      </c>
      <c r="BF39" s="720">
        <f>SUM(BH39,BJ39,BL39)</f>
        <v>48</v>
      </c>
      <c r="BG39" s="136" t="s">
        <v>546</v>
      </c>
      <c r="BH39" s="136" t="s">
        <v>546</v>
      </c>
      <c r="BI39" s="136" t="s">
        <v>546</v>
      </c>
      <c r="BJ39" s="136" t="s">
        <v>546</v>
      </c>
      <c r="BK39" s="720">
        <f>SUM(BK40:BK50)</f>
        <v>30</v>
      </c>
      <c r="BL39" s="720">
        <f>SUM(BL40:BL50)</f>
        <v>48</v>
      </c>
    </row>
    <row r="40" spans="1:45" ht="19.5" customHeight="1">
      <c r="A40" s="304"/>
      <c r="B40" s="304"/>
      <c r="C40" s="305"/>
      <c r="D40" s="326"/>
      <c r="E40" s="305"/>
      <c r="F40" s="783"/>
      <c r="G40" s="784"/>
      <c r="H40" s="785"/>
      <c r="I40" s="779"/>
      <c r="J40" s="785"/>
      <c r="K40" s="779"/>
      <c r="L40" s="785"/>
      <c r="M40" s="779"/>
      <c r="N40" s="785"/>
      <c r="O40" s="779"/>
      <c r="P40" s="785"/>
      <c r="Q40" s="779"/>
      <c r="R40" s="785"/>
      <c r="S40" s="779"/>
      <c r="T40" s="785"/>
      <c r="U40" s="779"/>
      <c r="V40" s="785"/>
      <c r="W40" s="779"/>
      <c r="X40" s="785"/>
      <c r="Y40" s="781"/>
      <c r="Z40" s="781"/>
      <c r="AA40" s="781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786"/>
      <c r="AP40" s="786"/>
      <c r="AQ40" s="786"/>
      <c r="AR40" s="786"/>
      <c r="AS40" s="787"/>
    </row>
    <row r="41" spans="1:60" ht="19.5" customHeight="1">
      <c r="A41" s="304"/>
      <c r="B41" s="304"/>
      <c r="C41" s="305"/>
      <c r="D41" s="326"/>
      <c r="E41" s="305"/>
      <c r="F41" s="783"/>
      <c r="G41" s="784"/>
      <c r="H41" s="785"/>
      <c r="I41" s="779"/>
      <c r="J41" s="785"/>
      <c r="K41" s="779"/>
      <c r="L41" s="785"/>
      <c r="M41" s="779"/>
      <c r="N41" s="785"/>
      <c r="O41" s="779"/>
      <c r="P41" s="785"/>
      <c r="Q41" s="779"/>
      <c r="R41" s="785"/>
      <c r="S41" s="779"/>
      <c r="T41" s="785"/>
      <c r="U41" s="779"/>
      <c r="V41" s="785"/>
      <c r="W41" s="779"/>
      <c r="X41" s="785"/>
      <c r="Y41" s="781"/>
      <c r="Z41" s="781"/>
      <c r="AA41" s="781"/>
      <c r="AB41" s="654"/>
      <c r="AC41" s="654"/>
      <c r="AD41" s="654"/>
      <c r="AE41" s="654"/>
      <c r="AF41" s="654"/>
      <c r="AG41" s="654"/>
      <c r="AH41" s="654"/>
      <c r="AI41" s="654"/>
      <c r="AJ41" s="654"/>
      <c r="AK41" s="654"/>
      <c r="AL41" s="654"/>
      <c r="AM41" s="654"/>
      <c r="AN41" s="654"/>
      <c r="AO41" s="788"/>
      <c r="AP41" s="788"/>
      <c r="AQ41" s="788"/>
      <c r="AR41" s="788"/>
      <c r="AS41" s="789"/>
      <c r="AT41" s="790"/>
      <c r="AU41" s="416"/>
      <c r="AV41" s="416"/>
      <c r="AY41" s="416"/>
      <c r="AZ41" s="416"/>
      <c r="BA41" s="416"/>
      <c r="BB41" s="416"/>
      <c r="BC41" s="416"/>
      <c r="BD41" s="416"/>
      <c r="BG41" s="687"/>
      <c r="BH41" s="687"/>
    </row>
    <row r="42" spans="1:64" ht="19.5" customHeight="1">
      <c r="A42" s="329"/>
      <c r="B42" s="329"/>
      <c r="C42" s="330"/>
      <c r="D42" s="328"/>
      <c r="E42" s="330"/>
      <c r="F42" s="791"/>
      <c r="G42" s="792"/>
      <c r="H42" s="793"/>
      <c r="I42" s="794"/>
      <c r="J42" s="793"/>
      <c r="K42" s="794"/>
      <c r="L42" s="793"/>
      <c r="M42" s="794"/>
      <c r="N42" s="793"/>
      <c r="O42" s="794"/>
      <c r="P42" s="793"/>
      <c r="Q42" s="794"/>
      <c r="R42" s="793"/>
      <c r="S42" s="794"/>
      <c r="T42" s="793"/>
      <c r="U42" s="794"/>
      <c r="V42" s="793"/>
      <c r="W42" s="794"/>
      <c r="X42" s="793"/>
      <c r="Y42" s="795"/>
      <c r="Z42" s="781"/>
      <c r="AA42" s="781"/>
      <c r="AB42" s="710"/>
      <c r="AC42" s="654"/>
      <c r="AD42" s="654"/>
      <c r="AE42" s="654"/>
      <c r="AF42" s="654"/>
      <c r="AG42" s="654"/>
      <c r="AH42" s="654"/>
      <c r="AI42" s="654"/>
      <c r="AJ42" s="654"/>
      <c r="AK42" s="654"/>
      <c r="AL42" s="654"/>
      <c r="AM42" s="654"/>
      <c r="AN42" s="654"/>
      <c r="AO42" s="796" t="s">
        <v>489</v>
      </c>
      <c r="AP42" s="796"/>
      <c r="AQ42" s="796"/>
      <c r="AR42" s="796"/>
      <c r="AS42" s="729"/>
      <c r="AT42" s="409">
        <f>SUM(AU42:AV42)</f>
        <v>1116</v>
      </c>
      <c r="AU42" s="648">
        <f>SUM(AW42,BE42)</f>
        <v>650</v>
      </c>
      <c r="AV42" s="409">
        <f>SUM(AX42,BF42)</f>
        <v>466</v>
      </c>
      <c r="AW42" s="648">
        <f>SUM(AY42,BA42,BC42)</f>
        <v>621</v>
      </c>
      <c r="AX42" s="409">
        <f>SUM(AZ42,BB42,BD42)</f>
        <v>431</v>
      </c>
      <c r="AY42" s="648">
        <v>318</v>
      </c>
      <c r="AZ42" s="409">
        <v>199</v>
      </c>
      <c r="BA42" s="648">
        <v>29</v>
      </c>
      <c r="BB42" s="409">
        <v>12</v>
      </c>
      <c r="BC42" s="648">
        <v>274</v>
      </c>
      <c r="BD42" s="409">
        <v>220</v>
      </c>
      <c r="BE42" s="648">
        <f>SUM(BG42,BI42,BK42)</f>
        <v>29</v>
      </c>
      <c r="BF42" s="409">
        <f>SUM(BH42,BJ42,BL42)</f>
        <v>35</v>
      </c>
      <c r="BG42" s="648" t="s">
        <v>546</v>
      </c>
      <c r="BH42" s="648" t="s">
        <v>546</v>
      </c>
      <c r="BI42" s="648" t="s">
        <v>546</v>
      </c>
      <c r="BJ42" s="648" t="s">
        <v>546</v>
      </c>
      <c r="BK42" s="648">
        <v>29</v>
      </c>
      <c r="BL42" s="409">
        <v>35</v>
      </c>
    </row>
    <row r="43" spans="1:64" ht="19.5" customHeight="1">
      <c r="A43" s="797" t="s">
        <v>579</v>
      </c>
      <c r="B43" s="797"/>
      <c r="C43" s="798"/>
      <c r="D43" s="799">
        <f>+D45+D47</f>
        <v>3868</v>
      </c>
      <c r="E43" s="799"/>
      <c r="F43" s="800">
        <v>0</v>
      </c>
      <c r="G43" s="800"/>
      <c r="H43" s="799">
        <f>+H45+H47</f>
        <v>74</v>
      </c>
      <c r="I43" s="799"/>
      <c r="J43" s="800">
        <v>0</v>
      </c>
      <c r="K43" s="800"/>
      <c r="L43" s="799">
        <f>+L45+L47</f>
        <v>47</v>
      </c>
      <c r="M43" s="799"/>
      <c r="N43" s="799">
        <f>+N45+N47</f>
        <v>117</v>
      </c>
      <c r="O43" s="799"/>
      <c r="P43" s="799">
        <f>+P45+P47</f>
        <v>22</v>
      </c>
      <c r="Q43" s="799"/>
      <c r="R43" s="800">
        <v>0</v>
      </c>
      <c r="S43" s="800"/>
      <c r="T43" s="799">
        <f>+T45+T47</f>
        <v>60</v>
      </c>
      <c r="U43" s="799"/>
      <c r="V43" s="799">
        <f>+V45+V47</f>
        <v>180</v>
      </c>
      <c r="W43" s="799"/>
      <c r="X43" s="799">
        <f>+X45+X47</f>
        <v>3368</v>
      </c>
      <c r="Y43" s="799"/>
      <c r="Z43" s="801"/>
      <c r="AA43" s="801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796"/>
      <c r="AP43" s="796"/>
      <c r="AQ43" s="796"/>
      <c r="AR43" s="796"/>
      <c r="AS43" s="729"/>
      <c r="AT43" s="802"/>
      <c r="AU43" s="409"/>
      <c r="AV43" s="710"/>
      <c r="AW43" s="409"/>
      <c r="AX43" s="710"/>
      <c r="AY43" s="409"/>
      <c r="AZ43" s="710"/>
      <c r="BA43" s="409"/>
      <c r="BB43" s="710"/>
      <c r="BC43" s="409"/>
      <c r="BD43" s="710"/>
      <c r="BE43" s="409"/>
      <c r="BF43" s="710"/>
      <c r="BG43" s="409"/>
      <c r="BH43" s="409"/>
      <c r="BI43" s="409"/>
      <c r="BJ43" s="710"/>
      <c r="BK43" s="409"/>
      <c r="BL43" s="710"/>
    </row>
    <row r="44" spans="1:64" ht="19.5" customHeight="1">
      <c r="A44" s="701"/>
      <c r="B44" s="701"/>
      <c r="C44" s="803"/>
      <c r="D44" s="711"/>
      <c r="E44" s="701"/>
      <c r="F44" s="701"/>
      <c r="G44" s="701"/>
      <c r="H44" s="701"/>
      <c r="I44" s="701"/>
      <c r="J44" s="701"/>
      <c r="K44" s="701"/>
      <c r="L44" s="701"/>
      <c r="M44" s="701"/>
      <c r="N44" s="701"/>
      <c r="O44" s="701"/>
      <c r="P44" s="701"/>
      <c r="Q44" s="701"/>
      <c r="R44" s="701"/>
      <c r="S44" s="701"/>
      <c r="T44" s="701"/>
      <c r="U44" s="701"/>
      <c r="V44" s="701"/>
      <c r="W44" s="701"/>
      <c r="X44" s="701"/>
      <c r="Y44" s="701"/>
      <c r="AB44" s="654"/>
      <c r="AC44" s="654"/>
      <c r="AD44" s="654"/>
      <c r="AE44" s="654"/>
      <c r="AF44" s="654"/>
      <c r="AG44" s="654"/>
      <c r="AH44" s="654"/>
      <c r="AI44" s="654"/>
      <c r="AJ44" s="654"/>
      <c r="AK44" s="654"/>
      <c r="AL44" s="654"/>
      <c r="AM44" s="654"/>
      <c r="AN44" s="654"/>
      <c r="AO44" s="796" t="s">
        <v>490</v>
      </c>
      <c r="AP44" s="796"/>
      <c r="AQ44" s="796"/>
      <c r="AR44" s="796"/>
      <c r="AS44" s="729"/>
      <c r="AT44" s="409">
        <f>SUM(AU44:AV44)</f>
        <v>249</v>
      </c>
      <c r="AU44" s="648">
        <f>SUM(AW44,BE44)</f>
        <v>215</v>
      </c>
      <c r="AV44" s="409">
        <f>SUM(AX44,BF44)</f>
        <v>34</v>
      </c>
      <c r="AW44" s="648">
        <f>SUM(AY44,BA44,BC44)</f>
        <v>215</v>
      </c>
      <c r="AX44" s="409">
        <f>SUM(AZ44,BB44,BD44)</f>
        <v>34</v>
      </c>
      <c r="AY44" s="409">
        <v>112</v>
      </c>
      <c r="AZ44" s="409">
        <v>20</v>
      </c>
      <c r="BA44" s="409">
        <v>14</v>
      </c>
      <c r="BB44" s="648" t="s">
        <v>546</v>
      </c>
      <c r="BC44" s="409">
        <v>89</v>
      </c>
      <c r="BD44" s="409">
        <v>14</v>
      </c>
      <c r="BE44" s="648" t="s">
        <v>546</v>
      </c>
      <c r="BF44" s="409" t="s">
        <v>546</v>
      </c>
      <c r="BG44" s="648" t="s">
        <v>546</v>
      </c>
      <c r="BH44" s="648" t="s">
        <v>546</v>
      </c>
      <c r="BI44" s="648" t="s">
        <v>546</v>
      </c>
      <c r="BJ44" s="648" t="s">
        <v>546</v>
      </c>
      <c r="BK44" s="409" t="s">
        <v>546</v>
      </c>
      <c r="BL44" s="648" t="s">
        <v>546</v>
      </c>
    </row>
    <row r="45" spans="1:64" ht="19.5" customHeight="1">
      <c r="A45" s="686" t="s">
        <v>98</v>
      </c>
      <c r="B45" s="686"/>
      <c r="C45" s="712"/>
      <c r="D45" s="754">
        <f>SUM(F45:Y45)</f>
        <v>2275</v>
      </c>
      <c r="E45" s="754"/>
      <c r="F45" s="804">
        <v>0</v>
      </c>
      <c r="G45" s="804"/>
      <c r="H45" s="754">
        <v>23</v>
      </c>
      <c r="I45" s="754"/>
      <c r="J45" s="804">
        <v>0</v>
      </c>
      <c r="K45" s="804"/>
      <c r="L45" s="804">
        <v>0</v>
      </c>
      <c r="M45" s="804"/>
      <c r="N45" s="754">
        <v>12</v>
      </c>
      <c r="O45" s="754"/>
      <c r="P45" s="804">
        <v>0</v>
      </c>
      <c r="Q45" s="804"/>
      <c r="R45" s="804">
        <v>0</v>
      </c>
      <c r="S45" s="804"/>
      <c r="T45" s="754">
        <v>30</v>
      </c>
      <c r="U45" s="754"/>
      <c r="V45" s="754">
        <v>119</v>
      </c>
      <c r="W45" s="754"/>
      <c r="X45" s="754">
        <v>2091</v>
      </c>
      <c r="Y45" s="754"/>
      <c r="Z45" s="801"/>
      <c r="AA45" s="801"/>
      <c r="AB45" s="801"/>
      <c r="AC45" s="801"/>
      <c r="AD45" s="654"/>
      <c r="AE45" s="654"/>
      <c r="AF45" s="654"/>
      <c r="AG45" s="654"/>
      <c r="AH45" s="654"/>
      <c r="AI45" s="654"/>
      <c r="AJ45" s="654"/>
      <c r="AK45" s="654"/>
      <c r="AL45" s="654"/>
      <c r="AM45" s="654"/>
      <c r="AN45" s="654"/>
      <c r="AO45" s="805"/>
      <c r="AP45" s="805"/>
      <c r="AQ45" s="805"/>
      <c r="AR45" s="805"/>
      <c r="AS45" s="806"/>
      <c r="AT45" s="802"/>
      <c r="AU45" s="409"/>
      <c r="AV45" s="710"/>
      <c r="AW45" s="409"/>
      <c r="AX45" s="710"/>
      <c r="AY45" s="409"/>
      <c r="AZ45" s="710"/>
      <c r="BA45" s="409"/>
      <c r="BB45" s="710"/>
      <c r="BC45" s="409"/>
      <c r="BD45" s="710"/>
      <c r="BE45" s="409"/>
      <c r="BF45" s="710"/>
      <c r="BG45" s="409"/>
      <c r="BH45" s="409"/>
      <c r="BI45" s="409"/>
      <c r="BJ45" s="710"/>
      <c r="BK45" s="409"/>
      <c r="BL45" s="710"/>
    </row>
    <row r="46" spans="1:64" ht="19.5" customHeight="1">
      <c r="A46" s="701"/>
      <c r="B46" s="701"/>
      <c r="C46" s="803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  <c r="AM46" s="654"/>
      <c r="AN46" s="654"/>
      <c r="AO46" s="796" t="s">
        <v>491</v>
      </c>
      <c r="AP46" s="796"/>
      <c r="AQ46" s="796"/>
      <c r="AR46" s="796"/>
      <c r="AS46" s="729"/>
      <c r="AT46" s="409">
        <f>SUM(AU46:AV46)</f>
        <v>1306</v>
      </c>
      <c r="AU46" s="648">
        <f>SUM(AW46,BE46)</f>
        <v>191</v>
      </c>
      <c r="AV46" s="409">
        <f>SUM(AX46,BF46)</f>
        <v>1115</v>
      </c>
      <c r="AW46" s="648">
        <f>SUM(AY46,BA46,BC46)</f>
        <v>191</v>
      </c>
      <c r="AX46" s="409">
        <f>SUM(AZ46,BB46,BD46)</f>
        <v>1111</v>
      </c>
      <c r="AY46" s="409">
        <v>73</v>
      </c>
      <c r="AZ46" s="409">
        <v>444</v>
      </c>
      <c r="BA46" s="409" t="s">
        <v>546</v>
      </c>
      <c r="BB46" s="409" t="s">
        <v>546</v>
      </c>
      <c r="BC46" s="409">
        <v>118</v>
      </c>
      <c r="BD46" s="409">
        <v>667</v>
      </c>
      <c r="BE46" s="648" t="s">
        <v>546</v>
      </c>
      <c r="BF46" s="409">
        <f>SUM(BH46,BJ46,BL46)</f>
        <v>4</v>
      </c>
      <c r="BG46" s="648" t="s">
        <v>546</v>
      </c>
      <c r="BH46" s="648" t="s">
        <v>546</v>
      </c>
      <c r="BI46" s="648" t="s">
        <v>546</v>
      </c>
      <c r="BJ46" s="648" t="s">
        <v>546</v>
      </c>
      <c r="BK46" s="648" t="s">
        <v>546</v>
      </c>
      <c r="BL46" s="409">
        <v>4</v>
      </c>
    </row>
    <row r="47" spans="1:64" ht="19.5" customHeight="1">
      <c r="A47" s="703" t="s">
        <v>99</v>
      </c>
      <c r="B47" s="703"/>
      <c r="C47" s="704"/>
      <c r="D47" s="807">
        <f>SUM(F47:Y47)</f>
        <v>1593</v>
      </c>
      <c r="E47" s="808"/>
      <c r="F47" s="809">
        <v>0</v>
      </c>
      <c r="G47" s="809"/>
      <c r="H47" s="810">
        <v>51</v>
      </c>
      <c r="I47" s="810"/>
      <c r="J47" s="809">
        <v>0</v>
      </c>
      <c r="K47" s="809"/>
      <c r="L47" s="810">
        <v>47</v>
      </c>
      <c r="M47" s="810"/>
      <c r="N47" s="810">
        <v>105</v>
      </c>
      <c r="O47" s="810"/>
      <c r="P47" s="810">
        <v>22</v>
      </c>
      <c r="Q47" s="810"/>
      <c r="R47" s="809">
        <v>0</v>
      </c>
      <c r="S47" s="809"/>
      <c r="T47" s="810">
        <v>30</v>
      </c>
      <c r="U47" s="810"/>
      <c r="V47" s="811">
        <v>61</v>
      </c>
      <c r="W47" s="591"/>
      <c r="X47" s="808">
        <v>1277</v>
      </c>
      <c r="Y47" s="808"/>
      <c r="Z47" s="754"/>
      <c r="AA47" s="754"/>
      <c r="AB47" s="654"/>
      <c r="AC47" s="654"/>
      <c r="AD47" s="654"/>
      <c r="AE47" s="654"/>
      <c r="AF47" s="654"/>
      <c r="AG47" s="654"/>
      <c r="AH47" s="654"/>
      <c r="AI47" s="654"/>
      <c r="AJ47" s="654"/>
      <c r="AK47" s="654"/>
      <c r="AL47" s="654"/>
      <c r="AM47" s="654"/>
      <c r="AN47" s="654"/>
      <c r="AO47" s="805"/>
      <c r="AP47" s="805"/>
      <c r="AQ47" s="805"/>
      <c r="AR47" s="805"/>
      <c r="AS47" s="806"/>
      <c r="AT47" s="802"/>
      <c r="AU47" s="409"/>
      <c r="AV47" s="710"/>
      <c r="AW47" s="409"/>
      <c r="AX47" s="710"/>
      <c r="AY47" s="409"/>
      <c r="AZ47" s="710"/>
      <c r="BA47" s="409"/>
      <c r="BB47" s="710"/>
      <c r="BC47" s="409"/>
      <c r="BD47" s="710"/>
      <c r="BE47" s="409"/>
      <c r="BF47" s="710"/>
      <c r="BG47" s="409"/>
      <c r="BH47" s="409"/>
      <c r="BI47" s="409"/>
      <c r="BJ47" s="710"/>
      <c r="BK47" s="409"/>
      <c r="BL47" s="710"/>
    </row>
    <row r="48" spans="1:64" ht="19.5" customHeight="1">
      <c r="A48" s="404" t="s">
        <v>11</v>
      </c>
      <c r="P48" s="654"/>
      <c r="Q48" s="654"/>
      <c r="R48" s="654"/>
      <c r="S48" s="654"/>
      <c r="T48" s="654"/>
      <c r="U48" s="654"/>
      <c r="V48" s="654"/>
      <c r="W48" s="654"/>
      <c r="X48" s="654"/>
      <c r="Y48" s="654"/>
      <c r="Z48" s="654"/>
      <c r="AA48" s="654"/>
      <c r="AB48" s="654"/>
      <c r="AC48" s="654"/>
      <c r="AD48" s="654"/>
      <c r="AE48" s="654"/>
      <c r="AF48" s="654"/>
      <c r="AG48" s="654"/>
      <c r="AH48" s="654"/>
      <c r="AI48" s="654"/>
      <c r="AJ48" s="654"/>
      <c r="AK48" s="654"/>
      <c r="AL48" s="654"/>
      <c r="AM48" s="654"/>
      <c r="AN48" s="654"/>
      <c r="AO48" s="796" t="s">
        <v>492</v>
      </c>
      <c r="AP48" s="796"/>
      <c r="AQ48" s="796"/>
      <c r="AR48" s="796"/>
      <c r="AS48" s="729"/>
      <c r="AT48" s="409">
        <f>SUM(AU48:AV48)</f>
        <v>27</v>
      </c>
      <c r="AU48" s="648">
        <f>SUM(AW48,BE48)</f>
        <v>13</v>
      </c>
      <c r="AV48" s="409">
        <f>SUM(AX48,BF48)</f>
        <v>14</v>
      </c>
      <c r="AW48" s="648">
        <f>SUM(AY48,BA48,BC48)</f>
        <v>13</v>
      </c>
      <c r="AX48" s="409">
        <f>SUM(AZ48,BB48,BD48)</f>
        <v>7</v>
      </c>
      <c r="AY48" s="409" t="s">
        <v>353</v>
      </c>
      <c r="AZ48" s="409" t="s">
        <v>353</v>
      </c>
      <c r="BA48" s="648">
        <v>3</v>
      </c>
      <c r="BB48" s="648">
        <v>1</v>
      </c>
      <c r="BC48" s="409">
        <v>10</v>
      </c>
      <c r="BD48" s="409">
        <v>6</v>
      </c>
      <c r="BE48" s="648" t="s">
        <v>353</v>
      </c>
      <c r="BF48" s="409">
        <f>SUM(BH48,BJ48,BL48)</f>
        <v>7</v>
      </c>
      <c r="BG48" s="648" t="s">
        <v>353</v>
      </c>
      <c r="BH48" s="648" t="s">
        <v>353</v>
      </c>
      <c r="BI48" s="648" t="s">
        <v>353</v>
      </c>
      <c r="BJ48" s="648" t="s">
        <v>353</v>
      </c>
      <c r="BK48" s="648" t="s">
        <v>353</v>
      </c>
      <c r="BL48" s="409">
        <v>7</v>
      </c>
    </row>
    <row r="49" spans="16:64" ht="19.5" customHeight="1">
      <c r="P49" s="654"/>
      <c r="Q49" s="654"/>
      <c r="R49" s="654"/>
      <c r="S49" s="654"/>
      <c r="T49" s="654"/>
      <c r="U49" s="654"/>
      <c r="V49" s="654"/>
      <c r="W49" s="654"/>
      <c r="X49" s="654"/>
      <c r="Y49" s="654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805"/>
      <c r="AP49" s="805"/>
      <c r="AQ49" s="805"/>
      <c r="AR49" s="805"/>
      <c r="AS49" s="806"/>
      <c r="AT49" s="802"/>
      <c r="AU49" s="409"/>
      <c r="AV49" s="710"/>
      <c r="AW49" s="409"/>
      <c r="AX49" s="710"/>
      <c r="AY49" s="409"/>
      <c r="AZ49" s="710"/>
      <c r="BA49" s="409"/>
      <c r="BB49" s="710"/>
      <c r="BC49" s="409"/>
      <c r="BD49" s="710"/>
      <c r="BE49" s="409"/>
      <c r="BF49" s="710"/>
      <c r="BG49" s="409"/>
      <c r="BH49" s="409"/>
      <c r="BI49" s="409"/>
      <c r="BJ49" s="710"/>
      <c r="BK49" s="409"/>
      <c r="BL49" s="710"/>
    </row>
    <row r="50" spans="1:64" ht="19.5" customHeight="1">
      <c r="A50" s="654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654"/>
      <c r="T50" s="654"/>
      <c r="U50" s="654"/>
      <c r="V50" s="654"/>
      <c r="W50" s="654"/>
      <c r="X50" s="654"/>
      <c r="Y50" s="654"/>
      <c r="Z50" s="654"/>
      <c r="AA50" s="654"/>
      <c r="AB50" s="654"/>
      <c r="AC50" s="654"/>
      <c r="AD50" s="654"/>
      <c r="AE50" s="654"/>
      <c r="AF50" s="654"/>
      <c r="AG50" s="654"/>
      <c r="AH50" s="654"/>
      <c r="AI50" s="654"/>
      <c r="AJ50" s="654"/>
      <c r="AK50" s="654"/>
      <c r="AL50" s="654"/>
      <c r="AM50" s="654"/>
      <c r="AN50" s="654"/>
      <c r="AO50" s="812" t="s">
        <v>493</v>
      </c>
      <c r="AP50" s="812"/>
      <c r="AQ50" s="812"/>
      <c r="AR50" s="812"/>
      <c r="AS50" s="813"/>
      <c r="AT50" s="409">
        <f>SUM(AU50:AV50)</f>
        <v>16</v>
      </c>
      <c r="AU50" s="648">
        <f>SUM(AW50,BE50)</f>
        <v>11</v>
      </c>
      <c r="AV50" s="409">
        <f>SUM(AX50,BF50)</f>
        <v>5</v>
      </c>
      <c r="AW50" s="648">
        <f>SUM(AY50,BA50,BC50)</f>
        <v>10</v>
      </c>
      <c r="AX50" s="409">
        <f>SUM(AZ50,BB50,BD50)</f>
        <v>3</v>
      </c>
      <c r="AY50" s="409">
        <v>8</v>
      </c>
      <c r="AZ50" s="648">
        <v>2</v>
      </c>
      <c r="BA50" s="648" t="s">
        <v>353</v>
      </c>
      <c r="BB50" s="648" t="s">
        <v>353</v>
      </c>
      <c r="BC50" s="409">
        <v>2</v>
      </c>
      <c r="BD50" s="648">
        <v>1</v>
      </c>
      <c r="BE50" s="648">
        <f>SUM(BG50,BI50,BK50)</f>
        <v>1</v>
      </c>
      <c r="BF50" s="409">
        <f>SUM(BH50,BJ50,BL50)</f>
        <v>2</v>
      </c>
      <c r="BG50" s="648" t="s">
        <v>353</v>
      </c>
      <c r="BH50" s="648" t="s">
        <v>353</v>
      </c>
      <c r="BI50" s="648" t="s">
        <v>353</v>
      </c>
      <c r="BJ50" s="648" t="s">
        <v>353</v>
      </c>
      <c r="BK50" s="409">
        <v>1</v>
      </c>
      <c r="BL50" s="409">
        <v>2</v>
      </c>
    </row>
    <row r="51" spans="2:56" ht="19.5" customHeight="1">
      <c r="B51" s="814"/>
      <c r="C51" s="814"/>
      <c r="D51" s="814"/>
      <c r="E51" s="814"/>
      <c r="F51" s="815" t="s">
        <v>580</v>
      </c>
      <c r="G51" s="814"/>
      <c r="I51" s="815"/>
      <c r="J51" s="815"/>
      <c r="K51" s="815"/>
      <c r="L51" s="815"/>
      <c r="M51" s="815"/>
      <c r="N51" s="815"/>
      <c r="O51" s="815"/>
      <c r="P51" s="815"/>
      <c r="Q51" s="815"/>
      <c r="R51" s="815"/>
      <c r="S51" s="815"/>
      <c r="T51" s="815"/>
      <c r="U51" s="815"/>
      <c r="V51" s="815"/>
      <c r="W51" s="815"/>
      <c r="X51" s="815"/>
      <c r="Y51" s="815"/>
      <c r="Z51" s="815"/>
      <c r="AA51" s="815"/>
      <c r="AB51" s="815"/>
      <c r="AC51" s="815"/>
      <c r="AD51" s="814"/>
      <c r="AE51" s="814"/>
      <c r="AF51" s="814"/>
      <c r="AG51" s="385"/>
      <c r="AH51" s="385"/>
      <c r="AI51" s="654"/>
      <c r="AJ51" s="654"/>
      <c r="AK51" s="654"/>
      <c r="AL51" s="654"/>
      <c r="AM51" s="654"/>
      <c r="AN51" s="654"/>
      <c r="AO51" s="754"/>
      <c r="AP51" s="754"/>
      <c r="AQ51" s="754"/>
      <c r="AR51" s="754"/>
      <c r="AS51" s="806"/>
      <c r="AT51" s="816"/>
      <c r="AU51" s="409"/>
      <c r="AV51" s="409"/>
      <c r="AY51" s="409"/>
      <c r="AZ51" s="409"/>
      <c r="BA51" s="648"/>
      <c r="BB51" s="409"/>
      <c r="BC51" s="409"/>
      <c r="BD51" s="648"/>
    </row>
    <row r="52" spans="1:64" ht="19.5" customHeight="1" thickBot="1">
      <c r="A52" s="648"/>
      <c r="B52" s="648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G52" s="689" t="s">
        <v>178</v>
      </c>
      <c r="AH52" s="689"/>
      <c r="AI52" s="684"/>
      <c r="AJ52" s="684"/>
      <c r="AK52" s="684"/>
      <c r="AL52" s="684"/>
      <c r="AM52" s="684"/>
      <c r="AN52" s="684"/>
      <c r="AO52" s="817" t="s">
        <v>494</v>
      </c>
      <c r="AP52" s="817"/>
      <c r="AQ52" s="817"/>
      <c r="AR52" s="683"/>
      <c r="AS52" s="818" t="s">
        <v>495</v>
      </c>
      <c r="AT52" s="819">
        <f>SUM(AU52:AV53)</f>
        <v>11</v>
      </c>
      <c r="AU52" s="820" t="s">
        <v>581</v>
      </c>
      <c r="AV52" s="820">
        <f>SUM(AX52,BF52)</f>
        <v>11</v>
      </c>
      <c r="AW52" s="820" t="s">
        <v>581</v>
      </c>
      <c r="AX52" s="805">
        <f>SUM(AZ52,BB52,BD52)</f>
        <v>7</v>
      </c>
      <c r="AY52" s="820" t="s">
        <v>581</v>
      </c>
      <c r="AZ52" s="820">
        <v>5</v>
      </c>
      <c r="BA52" s="820" t="s">
        <v>581</v>
      </c>
      <c r="BB52" s="820" t="s">
        <v>581</v>
      </c>
      <c r="BC52" s="820" t="s">
        <v>581</v>
      </c>
      <c r="BD52" s="820">
        <v>2</v>
      </c>
      <c r="BE52" s="820" t="s">
        <v>581</v>
      </c>
      <c r="BF52" s="805">
        <f>SUM(BH52,BJ52,BL52)</f>
        <v>4</v>
      </c>
      <c r="BG52" s="820" t="s">
        <v>581</v>
      </c>
      <c r="BH52" s="820" t="s">
        <v>581</v>
      </c>
      <c r="BI52" s="820" t="s">
        <v>581</v>
      </c>
      <c r="BJ52" s="820" t="s">
        <v>581</v>
      </c>
      <c r="BK52" s="820" t="s">
        <v>581</v>
      </c>
      <c r="BL52" s="820">
        <v>4</v>
      </c>
    </row>
    <row r="53" spans="1:64" ht="19.5" customHeight="1">
      <c r="A53" s="690" t="s">
        <v>496</v>
      </c>
      <c r="B53" s="301"/>
      <c r="C53" s="302"/>
      <c r="D53" s="298" t="s">
        <v>497</v>
      </c>
      <c r="E53" s="240"/>
      <c r="F53" s="240"/>
      <c r="G53" s="240"/>
      <c r="H53" s="240"/>
      <c r="I53" s="240"/>
      <c r="J53" s="240"/>
      <c r="K53" s="240"/>
      <c r="L53" s="241"/>
      <c r="M53" s="298" t="s">
        <v>498</v>
      </c>
      <c r="N53" s="240"/>
      <c r="O53" s="241"/>
      <c r="P53" s="436" t="s">
        <v>499</v>
      </c>
      <c r="Q53" s="435"/>
      <c r="R53" s="435"/>
      <c r="S53" s="435"/>
      <c r="T53" s="435"/>
      <c r="U53" s="435"/>
      <c r="V53" s="435"/>
      <c r="W53" s="435"/>
      <c r="X53" s="437"/>
      <c r="Y53" s="821" t="s">
        <v>500</v>
      </c>
      <c r="Z53" s="821"/>
      <c r="AA53" s="821"/>
      <c r="AB53" s="821"/>
      <c r="AC53" s="821"/>
      <c r="AD53" s="821"/>
      <c r="AE53" s="821"/>
      <c r="AF53" s="821"/>
      <c r="AG53" s="821"/>
      <c r="AH53" s="821"/>
      <c r="AI53" s="822"/>
      <c r="AJ53" s="822"/>
      <c r="AK53" s="822"/>
      <c r="AL53" s="823"/>
      <c r="AO53" s="824"/>
      <c r="AP53" s="825" t="s">
        <v>501</v>
      </c>
      <c r="AQ53" s="825"/>
      <c r="AR53" s="309"/>
      <c r="AS53" s="439"/>
      <c r="AT53" s="819"/>
      <c r="AU53" s="826"/>
      <c r="AV53" s="820"/>
      <c r="AW53" s="826"/>
      <c r="AX53" s="805"/>
      <c r="AY53" s="826"/>
      <c r="AZ53" s="820"/>
      <c r="BA53" s="826"/>
      <c r="BB53" s="820"/>
      <c r="BC53" s="826"/>
      <c r="BD53" s="820"/>
      <c r="BE53" s="820"/>
      <c r="BF53" s="805"/>
      <c r="BG53" s="820"/>
      <c r="BH53" s="820"/>
      <c r="BI53" s="820"/>
      <c r="BJ53" s="820"/>
      <c r="BK53" s="820"/>
      <c r="BL53" s="820"/>
    </row>
    <row r="54" spans="1:64" ht="19.5" customHeight="1">
      <c r="A54" s="438"/>
      <c r="B54" s="438"/>
      <c r="C54" s="439"/>
      <c r="D54" s="827" t="s">
        <v>502</v>
      </c>
      <c r="E54" s="306" t="s">
        <v>503</v>
      </c>
      <c r="F54" s="307"/>
      <c r="G54" s="307"/>
      <c r="H54" s="307"/>
      <c r="I54" s="307"/>
      <c r="J54" s="307"/>
      <c r="K54" s="308"/>
      <c r="L54" s="827" t="s">
        <v>504</v>
      </c>
      <c r="M54" s="306" t="s">
        <v>102</v>
      </c>
      <c r="N54" s="307"/>
      <c r="O54" s="308"/>
      <c r="P54" s="328"/>
      <c r="Q54" s="329"/>
      <c r="R54" s="329"/>
      <c r="S54" s="329"/>
      <c r="T54" s="329"/>
      <c r="U54" s="329"/>
      <c r="V54" s="329"/>
      <c r="W54" s="329"/>
      <c r="X54" s="330"/>
      <c r="Y54" s="828" t="s">
        <v>505</v>
      </c>
      <c r="Z54" s="828"/>
      <c r="AA54" s="828"/>
      <c r="AB54" s="828"/>
      <c r="AC54" s="828"/>
      <c r="AD54" s="829"/>
      <c r="AE54" s="829"/>
      <c r="AF54" s="828" t="s">
        <v>506</v>
      </c>
      <c r="AG54" s="830"/>
      <c r="AH54" s="830"/>
      <c r="AI54" s="830"/>
      <c r="AJ54" s="830"/>
      <c r="AK54" s="830"/>
      <c r="AL54" s="831"/>
      <c r="AO54" s="832"/>
      <c r="AP54" s="317"/>
      <c r="AQ54" s="317"/>
      <c r="AR54" s="317"/>
      <c r="AS54" s="833" t="s">
        <v>582</v>
      </c>
      <c r="AT54" s="671">
        <f>SUM(AU54:AV54)</f>
        <v>1091</v>
      </c>
      <c r="AU54" s="672">
        <f>SUM(AW54,BE54)</f>
        <v>29</v>
      </c>
      <c r="AV54" s="672">
        <f>SUM(AX54,BF54)</f>
        <v>1062</v>
      </c>
      <c r="AW54" s="672">
        <f>SUM(AY54,BA54,BC54)</f>
        <v>29</v>
      </c>
      <c r="AX54" s="672">
        <f>SUM(AZ54,BB54,BD54)</f>
        <v>1062</v>
      </c>
      <c r="AY54" s="672" t="s">
        <v>583</v>
      </c>
      <c r="AZ54" s="737">
        <v>396</v>
      </c>
      <c r="BA54" s="737" t="s">
        <v>583</v>
      </c>
      <c r="BB54" s="737" t="s">
        <v>583</v>
      </c>
      <c r="BC54" s="737">
        <v>29</v>
      </c>
      <c r="BD54" s="737">
        <v>666</v>
      </c>
      <c r="BE54" s="672" t="s">
        <v>583</v>
      </c>
      <c r="BF54" s="672" t="s">
        <v>583</v>
      </c>
      <c r="BG54" s="737" t="s">
        <v>583</v>
      </c>
      <c r="BH54" s="737" t="s">
        <v>583</v>
      </c>
      <c r="BI54" s="737" t="s">
        <v>583</v>
      </c>
      <c r="BJ54" s="737" t="s">
        <v>583</v>
      </c>
      <c r="BK54" s="737" t="s">
        <v>583</v>
      </c>
      <c r="BL54" s="737" t="s">
        <v>583</v>
      </c>
    </row>
    <row r="55" spans="1:41" ht="19.5" customHeight="1">
      <c r="A55" s="438"/>
      <c r="B55" s="438"/>
      <c r="C55" s="439"/>
      <c r="D55" s="834"/>
      <c r="E55" s="827" t="s">
        <v>104</v>
      </c>
      <c r="F55" s="835" t="s">
        <v>507</v>
      </c>
      <c r="G55" s="835" t="s">
        <v>508</v>
      </c>
      <c r="H55" s="835" t="s">
        <v>509</v>
      </c>
      <c r="I55" s="835" t="s">
        <v>510</v>
      </c>
      <c r="J55" s="835" t="s">
        <v>511</v>
      </c>
      <c r="K55" s="835" t="s">
        <v>512</v>
      </c>
      <c r="L55" s="834"/>
      <c r="M55" s="827" t="s">
        <v>104</v>
      </c>
      <c r="N55" s="835" t="s">
        <v>513</v>
      </c>
      <c r="O55" s="835" t="s">
        <v>514</v>
      </c>
      <c r="P55" s="834" t="s">
        <v>104</v>
      </c>
      <c r="Q55" s="836" t="s">
        <v>515</v>
      </c>
      <c r="R55" s="836" t="s">
        <v>516</v>
      </c>
      <c r="S55" s="836" t="s">
        <v>517</v>
      </c>
      <c r="T55" s="836" t="s">
        <v>518</v>
      </c>
      <c r="U55" s="836" t="s">
        <v>519</v>
      </c>
      <c r="V55" s="836" t="s">
        <v>520</v>
      </c>
      <c r="W55" s="837" t="s">
        <v>521</v>
      </c>
      <c r="X55" s="838" t="s">
        <v>522</v>
      </c>
      <c r="Y55" s="836" t="s">
        <v>515</v>
      </c>
      <c r="Z55" s="836" t="s">
        <v>516</v>
      </c>
      <c r="AA55" s="836" t="s">
        <v>517</v>
      </c>
      <c r="AB55" s="836" t="s">
        <v>518</v>
      </c>
      <c r="AC55" s="836" t="s">
        <v>519</v>
      </c>
      <c r="AD55" s="836" t="s">
        <v>520</v>
      </c>
      <c r="AE55" s="837" t="s">
        <v>521</v>
      </c>
      <c r="AF55" s="836" t="s">
        <v>515</v>
      </c>
      <c r="AG55" s="836" t="s">
        <v>516</v>
      </c>
      <c r="AH55" s="836" t="s">
        <v>517</v>
      </c>
      <c r="AI55" s="836" t="s">
        <v>518</v>
      </c>
      <c r="AJ55" s="836" t="s">
        <v>519</v>
      </c>
      <c r="AK55" s="785" t="s">
        <v>520</v>
      </c>
      <c r="AL55" s="839" t="s">
        <v>521</v>
      </c>
      <c r="AM55" s="840"/>
      <c r="AN55" s="840"/>
      <c r="AO55" s="654" t="s">
        <v>471</v>
      </c>
    </row>
    <row r="56" spans="1:42" ht="19.5" customHeight="1">
      <c r="A56" s="438"/>
      <c r="B56" s="438"/>
      <c r="C56" s="439"/>
      <c r="D56" s="834"/>
      <c r="E56" s="834"/>
      <c r="F56" s="836"/>
      <c r="G56" s="836"/>
      <c r="H56" s="836"/>
      <c r="I56" s="836"/>
      <c r="J56" s="836"/>
      <c r="K56" s="836"/>
      <c r="L56" s="834"/>
      <c r="M56" s="834"/>
      <c r="N56" s="836"/>
      <c r="O56" s="836"/>
      <c r="P56" s="834"/>
      <c r="Q56" s="836"/>
      <c r="R56" s="836"/>
      <c r="S56" s="836"/>
      <c r="T56" s="836"/>
      <c r="U56" s="836"/>
      <c r="V56" s="836"/>
      <c r="W56" s="837"/>
      <c r="X56" s="836"/>
      <c r="Y56" s="836"/>
      <c r="Z56" s="836"/>
      <c r="AA56" s="836"/>
      <c r="AB56" s="836"/>
      <c r="AC56" s="836"/>
      <c r="AD56" s="836"/>
      <c r="AE56" s="837"/>
      <c r="AF56" s="836"/>
      <c r="AG56" s="836"/>
      <c r="AH56" s="836"/>
      <c r="AI56" s="836"/>
      <c r="AJ56" s="836"/>
      <c r="AK56" s="785"/>
      <c r="AL56" s="839"/>
      <c r="AM56" s="840"/>
      <c r="AN56" s="840"/>
      <c r="AP56" s="673"/>
    </row>
    <row r="57" spans="1:42" ht="19.5" customHeight="1">
      <c r="A57" s="438"/>
      <c r="B57" s="438"/>
      <c r="C57" s="439"/>
      <c r="D57" s="834"/>
      <c r="E57" s="834"/>
      <c r="F57" s="836"/>
      <c r="G57" s="836"/>
      <c r="H57" s="836"/>
      <c r="I57" s="836"/>
      <c r="J57" s="836"/>
      <c r="K57" s="836"/>
      <c r="L57" s="834"/>
      <c r="M57" s="834"/>
      <c r="N57" s="836"/>
      <c r="O57" s="836"/>
      <c r="P57" s="834"/>
      <c r="Q57" s="836"/>
      <c r="R57" s="836"/>
      <c r="S57" s="836"/>
      <c r="T57" s="836"/>
      <c r="U57" s="836"/>
      <c r="V57" s="836"/>
      <c r="W57" s="837"/>
      <c r="X57" s="836"/>
      <c r="Y57" s="836"/>
      <c r="Z57" s="836"/>
      <c r="AA57" s="836"/>
      <c r="AB57" s="836"/>
      <c r="AC57" s="836"/>
      <c r="AD57" s="836"/>
      <c r="AE57" s="837"/>
      <c r="AF57" s="836"/>
      <c r="AG57" s="836"/>
      <c r="AH57" s="836"/>
      <c r="AI57" s="836"/>
      <c r="AJ57" s="836"/>
      <c r="AK57" s="785"/>
      <c r="AL57" s="839"/>
      <c r="AM57" s="840"/>
      <c r="AN57" s="840"/>
      <c r="AO57" s="840"/>
      <c r="AP57" s="840"/>
    </row>
    <row r="58" spans="1:62" ht="19.5" customHeight="1">
      <c r="A58" s="438"/>
      <c r="B58" s="438"/>
      <c r="C58" s="439"/>
      <c r="D58" s="834"/>
      <c r="E58" s="834"/>
      <c r="F58" s="836"/>
      <c r="G58" s="836"/>
      <c r="H58" s="836"/>
      <c r="I58" s="836"/>
      <c r="J58" s="836"/>
      <c r="K58" s="836"/>
      <c r="L58" s="834"/>
      <c r="M58" s="834"/>
      <c r="N58" s="836"/>
      <c r="O58" s="836"/>
      <c r="P58" s="834"/>
      <c r="Q58" s="836"/>
      <c r="R58" s="836"/>
      <c r="S58" s="836"/>
      <c r="T58" s="836"/>
      <c r="U58" s="836"/>
      <c r="V58" s="836"/>
      <c r="W58" s="837"/>
      <c r="X58" s="836"/>
      <c r="Y58" s="836"/>
      <c r="Z58" s="836"/>
      <c r="AA58" s="836"/>
      <c r="AB58" s="836"/>
      <c r="AC58" s="836"/>
      <c r="AD58" s="836"/>
      <c r="AE58" s="837"/>
      <c r="AF58" s="836"/>
      <c r="AG58" s="836"/>
      <c r="AH58" s="836"/>
      <c r="AI58" s="836"/>
      <c r="AJ58" s="836"/>
      <c r="AK58" s="785"/>
      <c r="AL58" s="839"/>
      <c r="AM58" s="840"/>
      <c r="AN58" s="840"/>
      <c r="AO58" s="840"/>
      <c r="AP58" s="840"/>
      <c r="AQ58" s="654"/>
      <c r="AR58" s="726"/>
      <c r="AS58" s="726"/>
      <c r="AT58" s="726"/>
      <c r="AU58" s="726"/>
      <c r="AV58" s="726"/>
      <c r="AW58" s="726"/>
      <c r="AX58" s="726"/>
      <c r="AY58" s="726"/>
      <c r="AZ58" s="726"/>
      <c r="BA58" s="726"/>
      <c r="BB58" s="726"/>
      <c r="BC58" s="726"/>
      <c r="BD58" s="726"/>
      <c r="BE58" s="726"/>
      <c r="BF58" s="726"/>
      <c r="BG58" s="726"/>
      <c r="BH58" s="726"/>
      <c r="BI58" s="726"/>
      <c r="BJ58" s="726"/>
    </row>
    <row r="59" spans="1:62" ht="19.5" customHeight="1">
      <c r="A59" s="438"/>
      <c r="B59" s="438"/>
      <c r="C59" s="439"/>
      <c r="D59" s="834"/>
      <c r="E59" s="834"/>
      <c r="F59" s="836"/>
      <c r="G59" s="836"/>
      <c r="H59" s="836"/>
      <c r="I59" s="836"/>
      <c r="J59" s="836"/>
      <c r="K59" s="836"/>
      <c r="L59" s="834"/>
      <c r="M59" s="834"/>
      <c r="N59" s="836"/>
      <c r="O59" s="836"/>
      <c r="P59" s="834"/>
      <c r="Q59" s="836"/>
      <c r="R59" s="836"/>
      <c r="S59" s="836"/>
      <c r="T59" s="836"/>
      <c r="U59" s="836"/>
      <c r="V59" s="836"/>
      <c r="W59" s="837"/>
      <c r="X59" s="836"/>
      <c r="Y59" s="836"/>
      <c r="Z59" s="836"/>
      <c r="AA59" s="836"/>
      <c r="AB59" s="836"/>
      <c r="AC59" s="836"/>
      <c r="AD59" s="836"/>
      <c r="AE59" s="837"/>
      <c r="AF59" s="836"/>
      <c r="AG59" s="836"/>
      <c r="AH59" s="836"/>
      <c r="AI59" s="836"/>
      <c r="AJ59" s="836"/>
      <c r="AK59" s="785"/>
      <c r="AL59" s="839"/>
      <c r="AM59" s="840"/>
      <c r="AN59" s="840"/>
      <c r="AO59" s="840"/>
      <c r="AP59" s="840"/>
      <c r="AQ59" s="654"/>
      <c r="AR59" s="726"/>
      <c r="AS59" s="726"/>
      <c r="AT59" s="726"/>
      <c r="AU59" s="726"/>
      <c r="AV59" s="726"/>
      <c r="AW59" s="726"/>
      <c r="AX59" s="726"/>
      <c r="AY59" s="726"/>
      <c r="AZ59" s="726"/>
      <c r="BA59" s="726"/>
      <c r="BB59" s="726"/>
      <c r="BC59" s="726"/>
      <c r="BD59" s="726"/>
      <c r="BE59" s="726"/>
      <c r="BF59" s="726"/>
      <c r="BG59" s="726"/>
      <c r="BH59" s="726"/>
      <c r="BI59" s="726"/>
      <c r="BJ59" s="726"/>
    </row>
    <row r="60" spans="1:59" ht="19.5" customHeight="1">
      <c r="A60" s="313"/>
      <c r="B60" s="313"/>
      <c r="C60" s="314"/>
      <c r="D60" s="841"/>
      <c r="E60" s="841"/>
      <c r="F60" s="842"/>
      <c r="G60" s="842"/>
      <c r="H60" s="842"/>
      <c r="I60" s="842"/>
      <c r="J60" s="842"/>
      <c r="K60" s="842"/>
      <c r="L60" s="841"/>
      <c r="M60" s="841"/>
      <c r="N60" s="842"/>
      <c r="O60" s="842"/>
      <c r="P60" s="841"/>
      <c r="Q60" s="842"/>
      <c r="R60" s="842"/>
      <c r="S60" s="842"/>
      <c r="T60" s="842"/>
      <c r="U60" s="842"/>
      <c r="V60" s="842"/>
      <c r="W60" s="843"/>
      <c r="X60" s="842"/>
      <c r="Y60" s="842"/>
      <c r="Z60" s="842"/>
      <c r="AA60" s="842"/>
      <c r="AB60" s="842"/>
      <c r="AC60" s="842"/>
      <c r="AD60" s="842"/>
      <c r="AE60" s="843"/>
      <c r="AF60" s="842"/>
      <c r="AG60" s="842"/>
      <c r="AH60" s="842"/>
      <c r="AI60" s="842"/>
      <c r="AJ60" s="842"/>
      <c r="AK60" s="793"/>
      <c r="AL60" s="844"/>
      <c r="AM60" s="840"/>
      <c r="AN60" s="840"/>
      <c r="AO60" s="682" t="s">
        <v>584</v>
      </c>
      <c r="AP60" s="682"/>
      <c r="AQ60" s="682"/>
      <c r="AR60" s="682"/>
      <c r="AS60" s="682"/>
      <c r="AT60" s="682"/>
      <c r="AU60" s="682"/>
      <c r="AV60" s="682"/>
      <c r="AW60" s="682"/>
      <c r="AX60" s="682"/>
      <c r="AY60" s="682"/>
      <c r="AZ60" s="682"/>
      <c r="BA60" s="682"/>
      <c r="BB60" s="682"/>
      <c r="BC60" s="682"/>
      <c r="BD60" s="682"/>
      <c r="BE60" s="682"/>
      <c r="BF60" s="682"/>
      <c r="BG60" s="682"/>
    </row>
    <row r="61" spans="1:59" ht="19.5" customHeight="1">
      <c r="A61" s="797" t="s">
        <v>523</v>
      </c>
      <c r="B61" s="845"/>
      <c r="C61" s="846" t="s">
        <v>98</v>
      </c>
      <c r="D61" s="847">
        <f aca="true" t="shared" si="3" ref="D61:J61">SUM(D64,D67)</f>
        <v>167</v>
      </c>
      <c r="E61" s="848">
        <f t="shared" si="3"/>
        <v>123</v>
      </c>
      <c r="F61" s="848">
        <f t="shared" si="3"/>
        <v>2</v>
      </c>
      <c r="G61" s="848">
        <f t="shared" si="3"/>
        <v>52</v>
      </c>
      <c r="H61" s="848">
        <f t="shared" si="3"/>
        <v>39</v>
      </c>
      <c r="I61" s="848">
        <f t="shared" si="3"/>
        <v>25</v>
      </c>
      <c r="J61" s="848">
        <f t="shared" si="3"/>
        <v>5</v>
      </c>
      <c r="K61" s="720" t="s">
        <v>564</v>
      </c>
      <c r="L61" s="848">
        <f aca="true" t="shared" si="4" ref="L61:W61">SUM(L64,L67)</f>
        <v>44</v>
      </c>
      <c r="M61" s="848">
        <f t="shared" si="4"/>
        <v>40</v>
      </c>
      <c r="N61" s="848">
        <f t="shared" si="4"/>
        <v>22</v>
      </c>
      <c r="O61" s="848">
        <f t="shared" si="4"/>
        <v>18</v>
      </c>
      <c r="P61" s="848">
        <f t="shared" si="4"/>
        <v>1385</v>
      </c>
      <c r="Q61" s="848">
        <f t="shared" si="4"/>
        <v>424</v>
      </c>
      <c r="R61" s="848">
        <f t="shared" si="4"/>
        <v>201</v>
      </c>
      <c r="S61" s="848">
        <f t="shared" si="4"/>
        <v>149</v>
      </c>
      <c r="T61" s="848">
        <f t="shared" si="4"/>
        <v>203</v>
      </c>
      <c r="U61" s="848">
        <f t="shared" si="4"/>
        <v>137</v>
      </c>
      <c r="V61" s="848">
        <f t="shared" si="4"/>
        <v>103</v>
      </c>
      <c r="W61" s="848">
        <f t="shared" si="4"/>
        <v>126</v>
      </c>
      <c r="X61" s="720" t="s">
        <v>564</v>
      </c>
      <c r="Y61" s="848">
        <f aca="true" t="shared" si="5" ref="Y61:AL61">SUM(Y64,Y67)</f>
        <v>134</v>
      </c>
      <c r="Z61" s="848">
        <f t="shared" si="5"/>
        <v>52</v>
      </c>
      <c r="AA61" s="848">
        <f t="shared" si="5"/>
        <v>43</v>
      </c>
      <c r="AB61" s="848">
        <f t="shared" si="5"/>
        <v>57</v>
      </c>
      <c r="AC61" s="848">
        <f t="shared" si="5"/>
        <v>26</v>
      </c>
      <c r="AD61" s="848">
        <f t="shared" si="5"/>
        <v>36</v>
      </c>
      <c r="AE61" s="848">
        <f t="shared" si="5"/>
        <v>41</v>
      </c>
      <c r="AF61" s="848">
        <f t="shared" si="5"/>
        <v>74</v>
      </c>
      <c r="AG61" s="848">
        <f t="shared" si="5"/>
        <v>41</v>
      </c>
      <c r="AH61" s="848">
        <f t="shared" si="5"/>
        <v>29</v>
      </c>
      <c r="AI61" s="848">
        <f t="shared" si="5"/>
        <v>34</v>
      </c>
      <c r="AJ61" s="848">
        <f t="shared" si="5"/>
        <v>23</v>
      </c>
      <c r="AK61" s="848">
        <f t="shared" si="5"/>
        <v>28</v>
      </c>
      <c r="AL61" s="848">
        <f t="shared" si="5"/>
        <v>26</v>
      </c>
      <c r="AM61" s="395"/>
      <c r="AN61" s="395"/>
      <c r="AP61" s="683"/>
      <c r="AQ61" s="683"/>
      <c r="AR61" s="683"/>
      <c r="AS61" s="683"/>
      <c r="AT61" s="683"/>
      <c r="AU61" s="683"/>
      <c r="AV61" s="683" t="s">
        <v>585</v>
      </c>
      <c r="AW61" s="683"/>
      <c r="AX61" s="683"/>
      <c r="AY61" s="683"/>
      <c r="AZ61" s="683"/>
      <c r="BA61" s="683"/>
      <c r="BB61" s="683"/>
      <c r="BC61" s="683"/>
      <c r="BD61" s="683"/>
      <c r="BE61" s="683"/>
      <c r="BF61" s="683"/>
      <c r="BG61" s="683"/>
    </row>
    <row r="62" spans="1:59" ht="19.5" customHeight="1" thickBot="1">
      <c r="A62" s="849"/>
      <c r="B62" s="850"/>
      <c r="C62" s="851" t="s">
        <v>99</v>
      </c>
      <c r="D62" s="852">
        <f>SUM(D65,D68)</f>
        <v>17</v>
      </c>
      <c r="E62" s="395">
        <f>SUM(E65,E68)</f>
        <v>10</v>
      </c>
      <c r="F62" s="136" t="s">
        <v>564</v>
      </c>
      <c r="G62" s="395">
        <f>SUM(G65,G68)</f>
        <v>1</v>
      </c>
      <c r="H62" s="395">
        <f>SUM(H65,H68)</f>
        <v>5</v>
      </c>
      <c r="I62" s="395">
        <f>SUM(I65,I68)</f>
        <v>3</v>
      </c>
      <c r="J62" s="395">
        <f>SUM(J65,J68)</f>
        <v>1</v>
      </c>
      <c r="K62" s="136" t="s">
        <v>564</v>
      </c>
      <c r="L62" s="395">
        <f aca="true" t="shared" si="6" ref="L62:W62">SUM(L65,L68)</f>
        <v>7</v>
      </c>
      <c r="M62" s="395">
        <f t="shared" si="6"/>
        <v>19</v>
      </c>
      <c r="N62" s="395">
        <f t="shared" si="6"/>
        <v>16</v>
      </c>
      <c r="O62" s="395">
        <f t="shared" si="6"/>
        <v>3</v>
      </c>
      <c r="P62" s="395">
        <f t="shared" si="6"/>
        <v>307</v>
      </c>
      <c r="Q62" s="395">
        <f t="shared" si="6"/>
        <v>11</v>
      </c>
      <c r="R62" s="395">
        <f t="shared" si="6"/>
        <v>16</v>
      </c>
      <c r="S62" s="395">
        <f t="shared" si="6"/>
        <v>52</v>
      </c>
      <c r="T62" s="395">
        <f t="shared" si="6"/>
        <v>3</v>
      </c>
      <c r="U62" s="395">
        <f t="shared" si="6"/>
        <v>73</v>
      </c>
      <c r="V62" s="395">
        <f t="shared" si="6"/>
        <v>106</v>
      </c>
      <c r="W62" s="395">
        <f t="shared" si="6"/>
        <v>37</v>
      </c>
      <c r="X62" s="136" t="s">
        <v>564</v>
      </c>
      <c r="Y62" s="395">
        <f aca="true" t="shared" si="7" ref="Y62:AH62">SUM(Y65,Y68)</f>
        <v>5</v>
      </c>
      <c r="Z62" s="395">
        <f t="shared" si="7"/>
        <v>2</v>
      </c>
      <c r="AA62" s="395">
        <f t="shared" si="7"/>
        <v>13</v>
      </c>
      <c r="AB62" s="395">
        <f t="shared" si="7"/>
        <v>2</v>
      </c>
      <c r="AC62" s="395">
        <f t="shared" si="7"/>
        <v>22</v>
      </c>
      <c r="AD62" s="395">
        <f t="shared" si="7"/>
        <v>21</v>
      </c>
      <c r="AE62" s="395">
        <f t="shared" si="7"/>
        <v>10</v>
      </c>
      <c r="AF62" s="395">
        <f t="shared" si="7"/>
        <v>4</v>
      </c>
      <c r="AG62" s="395">
        <f t="shared" si="7"/>
        <v>1</v>
      </c>
      <c r="AH62" s="395">
        <f t="shared" si="7"/>
        <v>13</v>
      </c>
      <c r="AI62" s="136" t="s">
        <v>564</v>
      </c>
      <c r="AJ62" s="395">
        <f>SUM(AJ65,AJ68)</f>
        <v>18</v>
      </c>
      <c r="AK62" s="395">
        <f>SUM(AK65,AK68)</f>
        <v>14</v>
      </c>
      <c r="AL62" s="395">
        <f>SUM(AL65,AL68)</f>
        <v>9</v>
      </c>
      <c r="AM62" s="853"/>
      <c r="AN62" s="853"/>
      <c r="BG62" s="418" t="s">
        <v>524</v>
      </c>
    </row>
    <row r="63" spans="1:59" ht="19.5" customHeight="1">
      <c r="A63" s="726"/>
      <c r="B63" s="726"/>
      <c r="C63" s="725"/>
      <c r="D63" s="854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6"/>
      <c r="S63" s="726"/>
      <c r="T63" s="726"/>
      <c r="U63" s="726"/>
      <c r="V63" s="726"/>
      <c r="W63" s="726"/>
      <c r="X63" s="409"/>
      <c r="Y63" s="726"/>
      <c r="Z63" s="726"/>
      <c r="AA63" s="726"/>
      <c r="AB63" s="726"/>
      <c r="AC63" s="726"/>
      <c r="AD63" s="726"/>
      <c r="AE63" s="726"/>
      <c r="AF63" s="726"/>
      <c r="AG63" s="726"/>
      <c r="AH63" s="726"/>
      <c r="AI63" s="726"/>
      <c r="AJ63" s="726"/>
      <c r="AK63" s="726"/>
      <c r="AL63" s="726"/>
      <c r="AM63" s="726"/>
      <c r="AN63" s="726"/>
      <c r="AO63" s="690" t="s">
        <v>525</v>
      </c>
      <c r="AP63" s="690"/>
      <c r="AQ63" s="302"/>
      <c r="AR63" s="692" t="s">
        <v>526</v>
      </c>
      <c r="AS63" s="693"/>
      <c r="AT63" s="693"/>
      <c r="AU63" s="694"/>
      <c r="AV63" s="765" t="s">
        <v>527</v>
      </c>
      <c r="AW63" s="699"/>
      <c r="AX63" s="699"/>
      <c r="AY63" s="699"/>
      <c r="AZ63" s="699"/>
      <c r="BA63" s="699"/>
      <c r="BB63" s="699"/>
      <c r="BC63" s="699"/>
      <c r="BD63" s="699"/>
      <c r="BE63" s="766"/>
      <c r="BF63" s="692" t="s">
        <v>586</v>
      </c>
      <c r="BG63" s="435"/>
    </row>
    <row r="64" spans="1:64" ht="19.5" customHeight="1">
      <c r="A64" s="686" t="s">
        <v>110</v>
      </c>
      <c r="B64" s="726"/>
      <c r="C64" s="725" t="s">
        <v>98</v>
      </c>
      <c r="D64" s="802">
        <f>SUM(L64,E64)</f>
        <v>105</v>
      </c>
      <c r="E64" s="409">
        <f>SUM(F64:K64)</f>
        <v>73</v>
      </c>
      <c r="F64" s="710">
        <v>1</v>
      </c>
      <c r="G64" s="710">
        <v>28</v>
      </c>
      <c r="H64" s="710">
        <v>27</v>
      </c>
      <c r="I64" s="710">
        <v>12</v>
      </c>
      <c r="J64" s="710">
        <v>5</v>
      </c>
      <c r="K64" s="409" t="s">
        <v>546</v>
      </c>
      <c r="L64" s="710">
        <v>32</v>
      </c>
      <c r="M64" s="710">
        <f>SUM(N64:O64)</f>
        <v>31</v>
      </c>
      <c r="N64" s="710">
        <v>17</v>
      </c>
      <c r="O64" s="710">
        <v>14</v>
      </c>
      <c r="P64" s="710">
        <f>SUM(Q64:X64)</f>
        <v>828</v>
      </c>
      <c r="Q64" s="710">
        <v>197</v>
      </c>
      <c r="R64" s="710">
        <v>200</v>
      </c>
      <c r="S64" s="710">
        <v>149</v>
      </c>
      <c r="T64" s="409" t="s">
        <v>546</v>
      </c>
      <c r="U64" s="710">
        <v>137</v>
      </c>
      <c r="V64" s="710">
        <v>103</v>
      </c>
      <c r="W64" s="409" t="s">
        <v>546</v>
      </c>
      <c r="X64" s="409">
        <v>42</v>
      </c>
      <c r="Y64" s="710">
        <v>62</v>
      </c>
      <c r="Z64" s="710">
        <v>52</v>
      </c>
      <c r="AA64" s="710">
        <v>43</v>
      </c>
      <c r="AB64" s="409" t="s">
        <v>546</v>
      </c>
      <c r="AC64" s="710">
        <v>26</v>
      </c>
      <c r="AD64" s="710">
        <v>36</v>
      </c>
      <c r="AE64" s="409" t="s">
        <v>546</v>
      </c>
      <c r="AF64" s="710">
        <v>38</v>
      </c>
      <c r="AG64" s="710">
        <v>41</v>
      </c>
      <c r="AH64" s="710">
        <v>29</v>
      </c>
      <c r="AI64" s="409" t="s">
        <v>546</v>
      </c>
      <c r="AJ64" s="710">
        <v>23</v>
      </c>
      <c r="AK64" s="710">
        <v>28</v>
      </c>
      <c r="AL64" s="409" t="s">
        <v>546</v>
      </c>
      <c r="AM64" s="710"/>
      <c r="AN64" s="710"/>
      <c r="AO64" s="312"/>
      <c r="AP64" s="312"/>
      <c r="AQ64" s="439"/>
      <c r="AR64" s="702"/>
      <c r="AS64" s="703"/>
      <c r="AT64" s="703"/>
      <c r="AU64" s="704"/>
      <c r="AV64" s="767" t="s">
        <v>475</v>
      </c>
      <c r="AW64" s="768"/>
      <c r="AX64" s="709" t="s">
        <v>528</v>
      </c>
      <c r="AY64" s="713"/>
      <c r="AZ64" s="709" t="s">
        <v>587</v>
      </c>
      <c r="BA64" s="713"/>
      <c r="BB64" s="709" t="s">
        <v>529</v>
      </c>
      <c r="BC64" s="713"/>
      <c r="BD64" s="709" t="s">
        <v>493</v>
      </c>
      <c r="BE64" s="713"/>
      <c r="BF64" s="328"/>
      <c r="BG64" s="329"/>
      <c r="BH64" s="855"/>
      <c r="BI64" s="855"/>
      <c r="BJ64" s="855"/>
      <c r="BK64" s="855"/>
      <c r="BL64" s="855"/>
    </row>
    <row r="65" spans="1:59" ht="19.5" customHeight="1">
      <c r="A65" s="686"/>
      <c r="B65" s="726"/>
      <c r="C65" s="725" t="s">
        <v>99</v>
      </c>
      <c r="D65" s="802">
        <f>SUM(L65,E65)</f>
        <v>9</v>
      </c>
      <c r="E65" s="409">
        <f>SUM(F65:K65)</f>
        <v>4</v>
      </c>
      <c r="F65" s="409" t="s">
        <v>546</v>
      </c>
      <c r="G65" s="710">
        <v>1</v>
      </c>
      <c r="H65" s="409">
        <v>1</v>
      </c>
      <c r="I65" s="710">
        <v>1</v>
      </c>
      <c r="J65" s="710">
        <v>1</v>
      </c>
      <c r="K65" s="409" t="s">
        <v>546</v>
      </c>
      <c r="L65" s="409">
        <v>5</v>
      </c>
      <c r="M65" s="710">
        <f>SUM(N65:O65)</f>
        <v>16</v>
      </c>
      <c r="N65" s="710">
        <v>13</v>
      </c>
      <c r="O65" s="710">
        <v>3</v>
      </c>
      <c r="P65" s="710">
        <f>SUM(Q65:X65)</f>
        <v>264</v>
      </c>
      <c r="Q65" s="710">
        <v>8</v>
      </c>
      <c r="R65" s="710">
        <v>16</v>
      </c>
      <c r="S65" s="710">
        <v>52</v>
      </c>
      <c r="T65" s="409" t="s">
        <v>546</v>
      </c>
      <c r="U65" s="710">
        <v>73</v>
      </c>
      <c r="V65" s="710">
        <v>106</v>
      </c>
      <c r="W65" s="409" t="s">
        <v>546</v>
      </c>
      <c r="X65" s="409">
        <v>9</v>
      </c>
      <c r="Y65" s="409">
        <v>5</v>
      </c>
      <c r="Z65" s="409">
        <v>2</v>
      </c>
      <c r="AA65" s="710">
        <v>13</v>
      </c>
      <c r="AB65" s="409" t="s">
        <v>546</v>
      </c>
      <c r="AC65" s="409">
        <v>22</v>
      </c>
      <c r="AD65" s="409">
        <v>21</v>
      </c>
      <c r="AE65" s="409" t="s">
        <v>546</v>
      </c>
      <c r="AF65" s="710">
        <v>4</v>
      </c>
      <c r="AG65" s="710">
        <v>1</v>
      </c>
      <c r="AH65" s="710">
        <v>13</v>
      </c>
      <c r="AI65" s="409" t="s">
        <v>546</v>
      </c>
      <c r="AJ65" s="710">
        <v>18</v>
      </c>
      <c r="AK65" s="710">
        <v>14</v>
      </c>
      <c r="AL65" s="409" t="s">
        <v>546</v>
      </c>
      <c r="AM65" s="710"/>
      <c r="AN65" s="710"/>
      <c r="AO65" s="313"/>
      <c r="AP65" s="313"/>
      <c r="AQ65" s="314"/>
      <c r="AR65" s="709" t="s">
        <v>97</v>
      </c>
      <c r="AS65" s="713"/>
      <c r="AT65" s="773" t="s">
        <v>98</v>
      </c>
      <c r="AU65" s="772" t="s">
        <v>99</v>
      </c>
      <c r="AV65" s="772" t="s">
        <v>98</v>
      </c>
      <c r="AW65" s="772" t="s">
        <v>99</v>
      </c>
      <c r="AX65" s="772" t="s">
        <v>98</v>
      </c>
      <c r="AY65" s="772" t="s">
        <v>99</v>
      </c>
      <c r="AZ65" s="772" t="s">
        <v>98</v>
      </c>
      <c r="BA65" s="772" t="s">
        <v>99</v>
      </c>
      <c r="BB65" s="772" t="s">
        <v>98</v>
      </c>
      <c r="BC65" s="772" t="s">
        <v>99</v>
      </c>
      <c r="BD65" s="772" t="s">
        <v>98</v>
      </c>
      <c r="BE65" s="772" t="s">
        <v>99</v>
      </c>
      <c r="BF65" s="772" t="s">
        <v>98</v>
      </c>
      <c r="BG65" s="856" t="s">
        <v>99</v>
      </c>
    </row>
    <row r="66" spans="1:59" ht="19.5" customHeight="1">
      <c r="A66" s="726"/>
      <c r="B66" s="726"/>
      <c r="C66" s="725"/>
      <c r="D66" s="854"/>
      <c r="E66" s="726"/>
      <c r="F66" s="726"/>
      <c r="G66" s="726"/>
      <c r="H66" s="726"/>
      <c r="I66" s="726"/>
      <c r="J66" s="726"/>
      <c r="K66" s="726"/>
      <c r="L66" s="726"/>
      <c r="M66" s="726"/>
      <c r="N66" s="726"/>
      <c r="O66" s="726"/>
      <c r="P66" s="726"/>
      <c r="Q66" s="726"/>
      <c r="R66" s="726"/>
      <c r="S66" s="726"/>
      <c r="T66" s="726"/>
      <c r="U66" s="726"/>
      <c r="V66" s="710"/>
      <c r="W66" s="710"/>
      <c r="X66" s="710"/>
      <c r="Y66" s="726"/>
      <c r="Z66" s="726"/>
      <c r="AA66" s="726"/>
      <c r="AB66" s="726"/>
      <c r="AC66" s="726"/>
      <c r="AD66" s="726"/>
      <c r="AE66" s="726"/>
      <c r="AF66" s="726"/>
      <c r="AG66" s="726"/>
      <c r="AH66" s="726"/>
      <c r="AI66" s="726"/>
      <c r="AJ66" s="726"/>
      <c r="AK66" s="726"/>
      <c r="AL66" s="726"/>
      <c r="AM66" s="726"/>
      <c r="AN66" s="726"/>
      <c r="AO66" s="797" t="s">
        <v>530</v>
      </c>
      <c r="AP66" s="797"/>
      <c r="AQ66" s="857"/>
      <c r="AR66" s="858"/>
      <c r="AS66" s="720">
        <f>SUM(AT66:AU66)</f>
        <v>30616</v>
      </c>
      <c r="AT66" s="720">
        <f>SUM(AV66,BF66)</f>
        <v>20215</v>
      </c>
      <c r="AU66" s="720">
        <f>SUM(AW66,BG66)</f>
        <v>10401</v>
      </c>
      <c r="AV66" s="720">
        <f>SUM(AX66,AZ66,BB66,BD66)</f>
        <v>20051</v>
      </c>
      <c r="AW66" s="720">
        <f>SUM(AY66,BA66,BC66,BE66)</f>
        <v>8281</v>
      </c>
      <c r="AX66" s="720">
        <f aca="true" t="shared" si="8" ref="AX66:BG66">SUM(AX68:AX70)</f>
        <v>3086</v>
      </c>
      <c r="AY66" s="720">
        <f t="shared" si="8"/>
        <v>925</v>
      </c>
      <c r="AZ66" s="720">
        <f t="shared" si="8"/>
        <v>16766</v>
      </c>
      <c r="BA66" s="720">
        <f t="shared" si="8"/>
        <v>7154</v>
      </c>
      <c r="BB66" s="720">
        <f t="shared" si="8"/>
        <v>6</v>
      </c>
      <c r="BC66" s="720">
        <f t="shared" si="8"/>
        <v>14</v>
      </c>
      <c r="BD66" s="720">
        <f t="shared" si="8"/>
        <v>193</v>
      </c>
      <c r="BE66" s="720">
        <f t="shared" si="8"/>
        <v>188</v>
      </c>
      <c r="BF66" s="720">
        <f t="shared" si="8"/>
        <v>164</v>
      </c>
      <c r="BG66" s="720">
        <f t="shared" si="8"/>
        <v>2120</v>
      </c>
    </row>
    <row r="67" spans="1:59" ht="19.5" customHeight="1">
      <c r="A67" s="686" t="s">
        <v>112</v>
      </c>
      <c r="B67" s="726"/>
      <c r="C67" s="725" t="s">
        <v>98</v>
      </c>
      <c r="D67" s="802">
        <f>SUM(L67,E67)</f>
        <v>62</v>
      </c>
      <c r="E67" s="409">
        <f>SUM(F67:K67)</f>
        <v>50</v>
      </c>
      <c r="F67" s="409">
        <v>1</v>
      </c>
      <c r="G67" s="409">
        <v>24</v>
      </c>
      <c r="H67" s="409">
        <v>12</v>
      </c>
      <c r="I67" s="409">
        <v>13</v>
      </c>
      <c r="J67" s="409" t="s">
        <v>546</v>
      </c>
      <c r="K67" s="409" t="s">
        <v>546</v>
      </c>
      <c r="L67" s="409">
        <v>12</v>
      </c>
      <c r="M67" s="710">
        <v>9</v>
      </c>
      <c r="N67" s="409">
        <v>5</v>
      </c>
      <c r="O67" s="409">
        <v>4</v>
      </c>
      <c r="P67" s="710">
        <f>SUM(Q67:X67)</f>
        <v>557</v>
      </c>
      <c r="Q67" s="409">
        <v>227</v>
      </c>
      <c r="R67" s="409">
        <v>1</v>
      </c>
      <c r="S67" s="409" t="s">
        <v>546</v>
      </c>
      <c r="T67" s="409">
        <v>203</v>
      </c>
      <c r="U67" s="409" t="s">
        <v>546</v>
      </c>
      <c r="V67" s="409" t="s">
        <v>546</v>
      </c>
      <c r="W67" s="409">
        <v>126</v>
      </c>
      <c r="X67" s="409" t="s">
        <v>546</v>
      </c>
      <c r="Y67" s="710">
        <v>72</v>
      </c>
      <c r="Z67" s="409" t="s">
        <v>546</v>
      </c>
      <c r="AA67" s="409" t="s">
        <v>546</v>
      </c>
      <c r="AB67" s="409">
        <v>57</v>
      </c>
      <c r="AC67" s="409" t="s">
        <v>546</v>
      </c>
      <c r="AD67" s="409" t="s">
        <v>546</v>
      </c>
      <c r="AE67" s="409">
        <v>41</v>
      </c>
      <c r="AF67" s="710">
        <v>36</v>
      </c>
      <c r="AG67" s="409" t="s">
        <v>546</v>
      </c>
      <c r="AH67" s="409" t="s">
        <v>546</v>
      </c>
      <c r="AI67" s="409">
        <v>34</v>
      </c>
      <c r="AJ67" s="409" t="s">
        <v>546</v>
      </c>
      <c r="AK67" s="409" t="s">
        <v>546</v>
      </c>
      <c r="AL67" s="409">
        <v>26</v>
      </c>
      <c r="AM67" s="409"/>
      <c r="AN67" s="409"/>
      <c r="AO67" s="654"/>
      <c r="AP67" s="654"/>
      <c r="AQ67" s="803"/>
      <c r="AR67" s="701"/>
      <c r="AS67" s="409"/>
      <c r="AT67" s="409"/>
      <c r="AU67" s="409"/>
      <c r="AV67" s="409"/>
      <c r="AW67" s="409"/>
      <c r="AX67" s="409"/>
      <c r="AY67" s="409"/>
      <c r="AZ67" s="409"/>
      <c r="BA67" s="409"/>
      <c r="BB67" s="409"/>
      <c r="BC67" s="409"/>
      <c r="BD67" s="409"/>
      <c r="BE67" s="409"/>
      <c r="BF67" s="409"/>
      <c r="BG67" s="409"/>
    </row>
    <row r="68" spans="1:59" ht="19.5" customHeight="1">
      <c r="A68" s="329"/>
      <c r="B68" s="317"/>
      <c r="C68" s="716" t="s">
        <v>99</v>
      </c>
      <c r="D68" s="859">
        <f>SUM(L68,E68)</f>
        <v>8</v>
      </c>
      <c r="E68" s="737">
        <f>SUM(F68:K68)</f>
        <v>6</v>
      </c>
      <c r="F68" s="737" t="s">
        <v>546</v>
      </c>
      <c r="G68" s="737" t="s">
        <v>546</v>
      </c>
      <c r="H68" s="737">
        <v>4</v>
      </c>
      <c r="I68" s="737">
        <v>2</v>
      </c>
      <c r="J68" s="737" t="s">
        <v>546</v>
      </c>
      <c r="K68" s="737" t="s">
        <v>546</v>
      </c>
      <c r="L68" s="737">
        <v>2</v>
      </c>
      <c r="M68" s="739">
        <v>3</v>
      </c>
      <c r="N68" s="672">
        <v>3</v>
      </c>
      <c r="O68" s="672" t="s">
        <v>546</v>
      </c>
      <c r="P68" s="739">
        <f>SUM(Q68:X68)</f>
        <v>43</v>
      </c>
      <c r="Q68" s="672">
        <v>3</v>
      </c>
      <c r="R68" s="672" t="s">
        <v>546</v>
      </c>
      <c r="S68" s="672" t="s">
        <v>546</v>
      </c>
      <c r="T68" s="672">
        <v>3</v>
      </c>
      <c r="U68" s="672" t="s">
        <v>546</v>
      </c>
      <c r="V68" s="672" t="s">
        <v>546</v>
      </c>
      <c r="W68" s="672">
        <v>37</v>
      </c>
      <c r="X68" s="672" t="s">
        <v>546</v>
      </c>
      <c r="Y68" s="672" t="s">
        <v>546</v>
      </c>
      <c r="Z68" s="672" t="s">
        <v>546</v>
      </c>
      <c r="AA68" s="672" t="s">
        <v>546</v>
      </c>
      <c r="AB68" s="672">
        <v>2</v>
      </c>
      <c r="AC68" s="672" t="s">
        <v>546</v>
      </c>
      <c r="AD68" s="672" t="s">
        <v>546</v>
      </c>
      <c r="AE68" s="672">
        <v>10</v>
      </c>
      <c r="AF68" s="672" t="s">
        <v>546</v>
      </c>
      <c r="AG68" s="672" t="s">
        <v>546</v>
      </c>
      <c r="AH68" s="672" t="s">
        <v>546</v>
      </c>
      <c r="AI68" s="672" t="s">
        <v>546</v>
      </c>
      <c r="AJ68" s="672" t="s">
        <v>546</v>
      </c>
      <c r="AK68" s="672" t="s">
        <v>546</v>
      </c>
      <c r="AL68" s="672">
        <v>9</v>
      </c>
      <c r="AM68" s="409"/>
      <c r="AN68" s="409"/>
      <c r="AO68" s="748" t="s">
        <v>531</v>
      </c>
      <c r="AP68" s="748"/>
      <c r="AQ68" s="305"/>
      <c r="AR68" s="673"/>
      <c r="AS68" s="648">
        <f>SUM(AT68:AU68)</f>
        <v>11734</v>
      </c>
      <c r="AT68" s="648">
        <f aca="true" t="shared" si="9" ref="AT68:AU70">SUM(AV68,BF68)</f>
        <v>8012</v>
      </c>
      <c r="AU68" s="648">
        <f t="shared" si="9"/>
        <v>3722</v>
      </c>
      <c r="AV68" s="409">
        <f aca="true" t="shared" si="10" ref="AV68:AW70">SUM(AX68,AZ68,BB68,BD68)</f>
        <v>8012</v>
      </c>
      <c r="AW68" s="409">
        <f t="shared" si="10"/>
        <v>3722</v>
      </c>
      <c r="AX68" s="648">
        <v>2659</v>
      </c>
      <c r="AY68" s="648">
        <v>753</v>
      </c>
      <c r="AZ68" s="648">
        <v>5222</v>
      </c>
      <c r="BA68" s="648">
        <v>2835</v>
      </c>
      <c r="BB68" s="648">
        <v>2</v>
      </c>
      <c r="BC68" s="648">
        <v>9</v>
      </c>
      <c r="BD68" s="648">
        <v>129</v>
      </c>
      <c r="BE68" s="648">
        <v>125</v>
      </c>
      <c r="BF68" s="648" t="s">
        <v>546</v>
      </c>
      <c r="BG68" s="648" t="s">
        <v>546</v>
      </c>
    </row>
    <row r="69" spans="1:59" ht="19.5" customHeight="1">
      <c r="A69" s="710" t="s">
        <v>532</v>
      </c>
      <c r="B69" s="710"/>
      <c r="C69" s="710"/>
      <c r="D69" s="726"/>
      <c r="E69" s="726"/>
      <c r="F69" s="726"/>
      <c r="G69" s="726"/>
      <c r="H69" s="726"/>
      <c r="I69" s="726"/>
      <c r="J69" s="726"/>
      <c r="K69" s="726"/>
      <c r="L69" s="726"/>
      <c r="M69" s="726"/>
      <c r="N69" s="726"/>
      <c r="O69" s="726"/>
      <c r="P69" s="726"/>
      <c r="Q69" s="726"/>
      <c r="R69" s="726"/>
      <c r="S69" s="726"/>
      <c r="T69" s="726"/>
      <c r="U69" s="726"/>
      <c r="V69" s="726"/>
      <c r="W69" s="726"/>
      <c r="X69" s="726"/>
      <c r="Y69" s="726"/>
      <c r="Z69" s="726"/>
      <c r="AA69" s="726"/>
      <c r="AB69" s="726"/>
      <c r="AC69" s="726"/>
      <c r="AD69" s="726"/>
      <c r="AE69" s="726"/>
      <c r="AF69" s="726"/>
      <c r="AG69" s="726"/>
      <c r="AH69" s="726"/>
      <c r="AI69" s="654"/>
      <c r="AJ69" s="654"/>
      <c r="AK69" s="654"/>
      <c r="AL69" s="654"/>
      <c r="AM69" s="654"/>
      <c r="AN69" s="654"/>
      <c r="AO69" s="748" t="s">
        <v>533</v>
      </c>
      <c r="AP69" s="748"/>
      <c r="AQ69" s="305"/>
      <c r="AR69" s="673"/>
      <c r="AS69" s="648">
        <f>SUM(AT69:AU69)</f>
        <v>1471</v>
      </c>
      <c r="AT69" s="648">
        <f t="shared" si="9"/>
        <v>501</v>
      </c>
      <c r="AU69" s="648">
        <f t="shared" si="9"/>
        <v>970</v>
      </c>
      <c r="AV69" s="409">
        <f t="shared" si="10"/>
        <v>501</v>
      </c>
      <c r="AW69" s="409">
        <f t="shared" si="10"/>
        <v>970</v>
      </c>
      <c r="AX69" s="648">
        <v>33</v>
      </c>
      <c r="AY69" s="648">
        <v>78</v>
      </c>
      <c r="AZ69" s="648">
        <v>464</v>
      </c>
      <c r="BA69" s="648">
        <v>886</v>
      </c>
      <c r="BB69" s="648" t="s">
        <v>588</v>
      </c>
      <c r="BC69" s="648" t="s">
        <v>588</v>
      </c>
      <c r="BD69" s="648">
        <v>4</v>
      </c>
      <c r="BE69" s="648">
        <v>6</v>
      </c>
      <c r="BF69" s="648" t="s">
        <v>588</v>
      </c>
      <c r="BG69" s="648" t="s">
        <v>588</v>
      </c>
    </row>
    <row r="70" spans="35:59" ht="19.5" customHeight="1">
      <c r="AI70" s="654"/>
      <c r="AJ70" s="654"/>
      <c r="AK70" s="654"/>
      <c r="AL70" s="654"/>
      <c r="AM70" s="654"/>
      <c r="AN70" s="654"/>
      <c r="AO70" s="703" t="s">
        <v>534</v>
      </c>
      <c r="AP70" s="703"/>
      <c r="AQ70" s="330"/>
      <c r="AR70" s="317"/>
      <c r="AS70" s="737">
        <f>SUM(AT70:AU70)</f>
        <v>17411</v>
      </c>
      <c r="AT70" s="737">
        <f t="shared" si="9"/>
        <v>11702</v>
      </c>
      <c r="AU70" s="737">
        <f t="shared" si="9"/>
        <v>5709</v>
      </c>
      <c r="AV70" s="737">
        <f t="shared" si="10"/>
        <v>11538</v>
      </c>
      <c r="AW70" s="737">
        <f t="shared" si="10"/>
        <v>3589</v>
      </c>
      <c r="AX70" s="737">
        <v>394</v>
      </c>
      <c r="AY70" s="737">
        <v>94</v>
      </c>
      <c r="AZ70" s="737">
        <v>11080</v>
      </c>
      <c r="BA70" s="737">
        <v>3433</v>
      </c>
      <c r="BB70" s="737">
        <v>4</v>
      </c>
      <c r="BC70" s="737">
        <v>5</v>
      </c>
      <c r="BD70" s="737">
        <v>60</v>
      </c>
      <c r="BE70" s="737">
        <v>57</v>
      </c>
      <c r="BF70" s="737">
        <v>164</v>
      </c>
      <c r="BG70" s="737">
        <v>2120</v>
      </c>
    </row>
    <row r="71" spans="41:56" ht="14.25">
      <c r="AO71" s="533" t="s">
        <v>535</v>
      </c>
      <c r="AQ71" s="654"/>
      <c r="AR71" s="654"/>
      <c r="AS71" s="654"/>
      <c r="AT71" s="654"/>
      <c r="AU71" s="654"/>
      <c r="AV71" s="654"/>
      <c r="AW71" s="654"/>
      <c r="AX71" s="654"/>
      <c r="AY71" s="654"/>
      <c r="AZ71" s="654"/>
      <c r="BA71" s="654"/>
      <c r="BB71" s="654"/>
      <c r="BC71" s="654"/>
      <c r="BD71" s="654"/>
    </row>
    <row r="72" ht="14.25">
      <c r="AO72" s="654" t="s">
        <v>471</v>
      </c>
    </row>
  </sheetData>
  <mergeCells count="261">
    <mergeCell ref="V45:W45"/>
    <mergeCell ref="AB45:AC45"/>
    <mergeCell ref="F47:G47"/>
    <mergeCell ref="H47:I47"/>
    <mergeCell ref="J47:K47"/>
    <mergeCell ref="L47:M47"/>
    <mergeCell ref="N47:O47"/>
    <mergeCell ref="P47:Q47"/>
    <mergeCell ref="R47:S47"/>
    <mergeCell ref="T47:U47"/>
    <mergeCell ref="N45:O45"/>
    <mergeCell ref="P45:Q45"/>
    <mergeCell ref="R45:S45"/>
    <mergeCell ref="T45:U45"/>
    <mergeCell ref="F45:G45"/>
    <mergeCell ref="H45:I45"/>
    <mergeCell ref="J45:K45"/>
    <mergeCell ref="L45:M45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H38:AA38"/>
    <mergeCell ref="Y54:AE54"/>
    <mergeCell ref="AF54:AL54"/>
    <mergeCell ref="Y53:AL53"/>
    <mergeCell ref="N39:O42"/>
    <mergeCell ref="P39:Q42"/>
    <mergeCell ref="V39:W42"/>
    <mergeCell ref="Z39:AA42"/>
    <mergeCell ref="R39:S42"/>
    <mergeCell ref="AO66:AQ66"/>
    <mergeCell ref="A67:A68"/>
    <mergeCell ref="AO68:AQ68"/>
    <mergeCell ref="T39:U42"/>
    <mergeCell ref="AE55:AE60"/>
    <mergeCell ref="AL55:AL60"/>
    <mergeCell ref="AK55:AK60"/>
    <mergeCell ref="AG55:AG60"/>
    <mergeCell ref="AH55:AH60"/>
    <mergeCell ref="AJ55:AJ60"/>
    <mergeCell ref="A61:A62"/>
    <mergeCell ref="AF55:AF60"/>
    <mergeCell ref="A64:A65"/>
    <mergeCell ref="AR65:AS65"/>
    <mergeCell ref="AI55:AI60"/>
    <mergeCell ref="Z55:Z60"/>
    <mergeCell ref="AA55:AA60"/>
    <mergeCell ref="AC55:AC60"/>
    <mergeCell ref="AD55:AD60"/>
    <mergeCell ref="AB55:AB60"/>
    <mergeCell ref="Y55:Y60"/>
    <mergeCell ref="W55:W60"/>
    <mergeCell ref="U55:U60"/>
    <mergeCell ref="V55:V60"/>
    <mergeCell ref="P55:P60"/>
    <mergeCell ref="Q55:Q60"/>
    <mergeCell ref="R55:R60"/>
    <mergeCell ref="S55:S60"/>
    <mergeCell ref="A53:C60"/>
    <mergeCell ref="M53:O53"/>
    <mergeCell ref="H55:H60"/>
    <mergeCell ref="I55:I60"/>
    <mergeCell ref="K55:K60"/>
    <mergeCell ref="M55:M60"/>
    <mergeCell ref="N55:N60"/>
    <mergeCell ref="O55:O60"/>
    <mergeCell ref="D54:D60"/>
    <mergeCell ref="L54:L60"/>
    <mergeCell ref="A47:C47"/>
    <mergeCell ref="D47:E47"/>
    <mergeCell ref="Z47:AA47"/>
    <mergeCell ref="AO47:AS47"/>
    <mergeCell ref="V47:W47"/>
    <mergeCell ref="A38:C42"/>
    <mergeCell ref="AO44:AS44"/>
    <mergeCell ref="A45:C45"/>
    <mergeCell ref="D45:E45"/>
    <mergeCell ref="Z45:AA45"/>
    <mergeCell ref="AO45:AS45"/>
    <mergeCell ref="A43:C43"/>
    <mergeCell ref="D43:E43"/>
    <mergeCell ref="Z43:AA43"/>
    <mergeCell ref="AO43:AS43"/>
    <mergeCell ref="AO39:AS39"/>
    <mergeCell ref="AO40:AS40"/>
    <mergeCell ref="AO41:AS41"/>
    <mergeCell ref="AO42:AS42"/>
    <mergeCell ref="AO32:BL32"/>
    <mergeCell ref="A34:AC34"/>
    <mergeCell ref="A35:AC35"/>
    <mergeCell ref="D38:E42"/>
    <mergeCell ref="F38:G38"/>
    <mergeCell ref="X39:Y42"/>
    <mergeCell ref="F39:G42"/>
    <mergeCell ref="H39:I42"/>
    <mergeCell ref="J39:K42"/>
    <mergeCell ref="L39:M42"/>
    <mergeCell ref="X29:Y29"/>
    <mergeCell ref="Z29:AA29"/>
    <mergeCell ref="AB29:AC29"/>
    <mergeCell ref="A30:C30"/>
    <mergeCell ref="D30:E30"/>
    <mergeCell ref="F30:G30"/>
    <mergeCell ref="H30:I30"/>
    <mergeCell ref="X30:Y30"/>
    <mergeCell ref="Z30:AA30"/>
    <mergeCell ref="AB30:AC30"/>
    <mergeCell ref="A29:C29"/>
    <mergeCell ref="D29:E29"/>
    <mergeCell ref="F29:G29"/>
    <mergeCell ref="H29:I29"/>
    <mergeCell ref="X27:Y27"/>
    <mergeCell ref="Z27:AA27"/>
    <mergeCell ref="AB27:AC27"/>
    <mergeCell ref="A28:C28"/>
    <mergeCell ref="D28:E28"/>
    <mergeCell ref="F28:G28"/>
    <mergeCell ref="H28:I28"/>
    <mergeCell ref="X28:Y28"/>
    <mergeCell ref="Z28:AA28"/>
    <mergeCell ref="AB28:AC28"/>
    <mergeCell ref="A27:C27"/>
    <mergeCell ref="D27:E27"/>
    <mergeCell ref="F27:G27"/>
    <mergeCell ref="H27:I27"/>
    <mergeCell ref="X25:Y25"/>
    <mergeCell ref="Z25:AA25"/>
    <mergeCell ref="AB25:AC25"/>
    <mergeCell ref="A26:C26"/>
    <mergeCell ref="D26:E26"/>
    <mergeCell ref="F26:G26"/>
    <mergeCell ref="H26:I26"/>
    <mergeCell ref="X26:Y26"/>
    <mergeCell ref="Z26:AA26"/>
    <mergeCell ref="AB26:AC26"/>
    <mergeCell ref="X24:AC24"/>
    <mergeCell ref="D25:E25"/>
    <mergeCell ref="F25:G25"/>
    <mergeCell ref="H25:I25"/>
    <mergeCell ref="J25:K25"/>
    <mergeCell ref="L25:M25"/>
    <mergeCell ref="N25:O25"/>
    <mergeCell ref="P25:Q25"/>
    <mergeCell ref="R25:T25"/>
    <mergeCell ref="U25:W25"/>
    <mergeCell ref="A24:C25"/>
    <mergeCell ref="D24:I24"/>
    <mergeCell ref="J24:O24"/>
    <mergeCell ref="P24:W24"/>
    <mergeCell ref="AO15:AO19"/>
    <mergeCell ref="A20:AC20"/>
    <mergeCell ref="A21:AC21"/>
    <mergeCell ref="A22:AC22"/>
    <mergeCell ref="A10:C10"/>
    <mergeCell ref="A11:C11"/>
    <mergeCell ref="A13:C13"/>
    <mergeCell ref="A14:C14"/>
    <mergeCell ref="BJ7:BK7"/>
    <mergeCell ref="A8:C8"/>
    <mergeCell ref="AR8:AS8"/>
    <mergeCell ref="A9:C9"/>
    <mergeCell ref="AO9:AQ9"/>
    <mergeCell ref="AR6:AU7"/>
    <mergeCell ref="AO6:AQ8"/>
    <mergeCell ref="AV6:BC6"/>
    <mergeCell ref="BD6:BK6"/>
    <mergeCell ref="A7:C7"/>
    <mergeCell ref="BD7:BE7"/>
    <mergeCell ref="BF7:BG7"/>
    <mergeCell ref="BH7:BI7"/>
    <mergeCell ref="X6:Z6"/>
    <mergeCell ref="AA6:AC6"/>
    <mergeCell ref="AV7:AW7"/>
    <mergeCell ref="AX7:AY7"/>
    <mergeCell ref="AZ7:BA7"/>
    <mergeCell ref="BB7:BC7"/>
    <mergeCell ref="T5:AC5"/>
    <mergeCell ref="J6:L6"/>
    <mergeCell ref="M6:O6"/>
    <mergeCell ref="P6:R6"/>
    <mergeCell ref="T6:W6"/>
    <mergeCell ref="AO48:AS48"/>
    <mergeCell ref="AO49:AS49"/>
    <mergeCell ref="A2:AC2"/>
    <mergeCell ref="AO2:BK2"/>
    <mergeCell ref="A3:AC3"/>
    <mergeCell ref="AO4:BK4"/>
    <mergeCell ref="A5:C6"/>
    <mergeCell ref="D5:F6"/>
    <mergeCell ref="G5:I6"/>
    <mergeCell ref="J5:R5"/>
    <mergeCell ref="X43:Y43"/>
    <mergeCell ref="X45:Y45"/>
    <mergeCell ref="X47:Y47"/>
    <mergeCell ref="AO46:AS46"/>
    <mergeCell ref="P53:X54"/>
    <mergeCell ref="D53:L53"/>
    <mergeCell ref="E54:K54"/>
    <mergeCell ref="J55:J60"/>
    <mergeCell ref="M54:O54"/>
    <mergeCell ref="E55:E60"/>
    <mergeCell ref="F55:F60"/>
    <mergeCell ref="G55:G60"/>
    <mergeCell ref="X55:X60"/>
    <mergeCell ref="T55:T60"/>
    <mergeCell ref="AO27:AQ27"/>
    <mergeCell ref="AO34:BL34"/>
    <mergeCell ref="AO36:AS38"/>
    <mergeCell ref="AT36:AV37"/>
    <mergeCell ref="AW36:BD36"/>
    <mergeCell ref="BE36:BL36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AO50:AS50"/>
    <mergeCell ref="AO51:AS51"/>
    <mergeCell ref="AO52:AQ52"/>
    <mergeCell ref="AS52:AS53"/>
    <mergeCell ref="AT52:AT53"/>
    <mergeCell ref="AU52:AU53"/>
    <mergeCell ref="AV52:AV53"/>
    <mergeCell ref="AW52:AW53"/>
    <mergeCell ref="AX52:AX53"/>
    <mergeCell ref="AY52:AY53"/>
    <mergeCell ref="AZ52:AZ53"/>
    <mergeCell ref="BA52:BA53"/>
    <mergeCell ref="BL52:BL53"/>
    <mergeCell ref="AP53:AQ53"/>
    <mergeCell ref="BF52:BF53"/>
    <mergeCell ref="BG52:BG53"/>
    <mergeCell ref="BH52:BH53"/>
    <mergeCell ref="BI52:BI53"/>
    <mergeCell ref="BB52:BB53"/>
    <mergeCell ref="BC52:BC53"/>
    <mergeCell ref="BD52:BD53"/>
    <mergeCell ref="BE52:BE53"/>
    <mergeCell ref="BB64:BC64"/>
    <mergeCell ref="BD64:BE64"/>
    <mergeCell ref="BJ52:BJ53"/>
    <mergeCell ref="BK52:BK53"/>
    <mergeCell ref="AO69:AQ69"/>
    <mergeCell ref="AO70:AQ70"/>
    <mergeCell ref="AO60:BG60"/>
    <mergeCell ref="AO63:AQ65"/>
    <mergeCell ref="AR63:AU64"/>
    <mergeCell ref="AV63:BE63"/>
    <mergeCell ref="BF63:BG64"/>
    <mergeCell ref="AV64:AW64"/>
    <mergeCell ref="AX64:AY64"/>
    <mergeCell ref="AZ64:BA64"/>
  </mergeCells>
  <conditionalFormatting sqref="D61:O62">
    <cfRule type="cellIs" priority="1" dxfId="0" operator="equal" stopIfTrue="1">
      <formula>0</formula>
    </cfRule>
  </conditionalFormatting>
  <printOptions/>
  <pageMargins left="1.3779527559055118" right="0.46" top="0.984251968503937" bottom="0.984251968503937" header="0.5118110236220472" footer="0.5118110236220472"/>
  <pageSetup fitToHeight="1" fitToWidth="1" horizontalDpi="600" verticalDpi="600" orientation="landscape" paperSize="8" scale="4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AE77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3.59765625" style="865" customWidth="1"/>
    <col min="2" max="2" width="2.09765625" style="865" customWidth="1"/>
    <col min="3" max="3" width="6.09765625" style="865" customWidth="1"/>
    <col min="4" max="8" width="8.09765625" style="865" customWidth="1"/>
    <col min="9" max="10" width="9" style="865" customWidth="1"/>
    <col min="11" max="31" width="8.09765625" style="865" customWidth="1"/>
    <col min="32" max="33" width="7.09765625" style="865" customWidth="1"/>
    <col min="34" max="16384" width="10.59765625" style="865" customWidth="1"/>
  </cols>
  <sheetData>
    <row r="1" spans="1:28" s="861" customFormat="1" ht="19.5" customHeight="1">
      <c r="A1" s="860" t="s">
        <v>589</v>
      </c>
      <c r="B1" s="860"/>
      <c r="AB1" s="862" t="s">
        <v>590</v>
      </c>
    </row>
    <row r="2" spans="1:29" ht="19.5" customHeight="1">
      <c r="A2" s="863" t="s">
        <v>591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</row>
    <row r="3" spans="1:29" ht="19.5" customHeight="1">
      <c r="A3" s="866" t="s">
        <v>620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</row>
    <row r="4" spans="1:29" ht="19.5" customHeight="1">
      <c r="A4" s="866" t="s">
        <v>621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</row>
    <row r="5" spans="5:28" ht="18" customHeight="1" thickBot="1">
      <c r="E5" s="868"/>
      <c r="F5" s="868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8"/>
      <c r="S5" s="868"/>
      <c r="T5" s="868"/>
      <c r="U5" s="868"/>
      <c r="V5" s="868"/>
      <c r="W5" s="868"/>
      <c r="X5" s="868"/>
      <c r="Y5" s="868"/>
      <c r="Z5" s="868"/>
      <c r="AB5" s="870" t="s">
        <v>593</v>
      </c>
    </row>
    <row r="6" spans="1:28" ht="15.75" customHeight="1">
      <c r="A6" s="871" t="s">
        <v>622</v>
      </c>
      <c r="B6" s="872"/>
      <c r="C6" s="873"/>
      <c r="D6" s="874" t="s">
        <v>473</v>
      </c>
      <c r="E6" s="872"/>
      <c r="F6" s="873"/>
      <c r="G6" s="875" t="s">
        <v>623</v>
      </c>
      <c r="H6" s="876"/>
      <c r="I6" s="875" t="s">
        <v>624</v>
      </c>
      <c r="J6" s="876"/>
      <c r="K6" s="875" t="s">
        <v>625</v>
      </c>
      <c r="L6" s="876"/>
      <c r="M6" s="875" t="s">
        <v>626</v>
      </c>
      <c r="N6" s="876"/>
      <c r="O6" s="875" t="s">
        <v>627</v>
      </c>
      <c r="P6" s="876"/>
      <c r="Q6" s="875" t="s">
        <v>628</v>
      </c>
      <c r="R6" s="876"/>
      <c r="S6" s="875" t="s">
        <v>629</v>
      </c>
      <c r="T6" s="876"/>
      <c r="U6" s="875" t="s">
        <v>630</v>
      </c>
      <c r="V6" s="876"/>
      <c r="W6" s="875" t="s">
        <v>631</v>
      </c>
      <c r="X6" s="876"/>
      <c r="Y6" s="875" t="s">
        <v>632</v>
      </c>
      <c r="Z6" s="876"/>
      <c r="AA6" s="875" t="s">
        <v>633</v>
      </c>
      <c r="AB6" s="877"/>
    </row>
    <row r="7" spans="1:28" ht="15.75" customHeight="1">
      <c r="A7" s="878"/>
      <c r="B7" s="878"/>
      <c r="C7" s="879"/>
      <c r="D7" s="880"/>
      <c r="E7" s="878"/>
      <c r="F7" s="879"/>
      <c r="G7" s="881"/>
      <c r="H7" s="882"/>
      <c r="I7" s="881"/>
      <c r="J7" s="882"/>
      <c r="K7" s="881"/>
      <c r="L7" s="882"/>
      <c r="M7" s="881"/>
      <c r="N7" s="882"/>
      <c r="O7" s="881"/>
      <c r="P7" s="882"/>
      <c r="Q7" s="881"/>
      <c r="R7" s="882"/>
      <c r="S7" s="881"/>
      <c r="T7" s="882"/>
      <c r="U7" s="881"/>
      <c r="V7" s="882"/>
      <c r="W7" s="881"/>
      <c r="X7" s="882"/>
      <c r="Y7" s="881"/>
      <c r="Z7" s="882"/>
      <c r="AA7" s="881"/>
      <c r="AB7" s="883"/>
    </row>
    <row r="8" spans="1:28" s="891" customFormat="1" ht="15.75" customHeight="1">
      <c r="A8" s="878"/>
      <c r="B8" s="878"/>
      <c r="C8" s="879"/>
      <c r="D8" s="884"/>
      <c r="E8" s="885"/>
      <c r="F8" s="886"/>
      <c r="G8" s="887" t="s">
        <v>596</v>
      </c>
      <c r="H8" s="888"/>
      <c r="I8" s="887" t="s">
        <v>597</v>
      </c>
      <c r="J8" s="888"/>
      <c r="K8" s="887" t="s">
        <v>598</v>
      </c>
      <c r="L8" s="888"/>
      <c r="M8" s="887" t="s">
        <v>599</v>
      </c>
      <c r="N8" s="888"/>
      <c r="O8" s="887" t="s">
        <v>600</v>
      </c>
      <c r="P8" s="888"/>
      <c r="Q8" s="887" t="s">
        <v>601</v>
      </c>
      <c r="R8" s="888"/>
      <c r="S8" s="887" t="s">
        <v>602</v>
      </c>
      <c r="T8" s="888"/>
      <c r="U8" s="887" t="s">
        <v>603</v>
      </c>
      <c r="V8" s="888"/>
      <c r="W8" s="887"/>
      <c r="X8" s="888"/>
      <c r="Y8" s="887" t="s">
        <v>604</v>
      </c>
      <c r="Z8" s="888"/>
      <c r="AA8" s="889"/>
      <c r="AB8" s="890"/>
    </row>
    <row r="9" spans="1:28" ht="15.75" customHeight="1">
      <c r="A9" s="892"/>
      <c r="B9" s="892"/>
      <c r="C9" s="893"/>
      <c r="D9" s="894" t="s">
        <v>97</v>
      </c>
      <c r="E9" s="894" t="s">
        <v>98</v>
      </c>
      <c r="F9" s="894" t="s">
        <v>99</v>
      </c>
      <c r="G9" s="894" t="s">
        <v>98</v>
      </c>
      <c r="H9" s="894" t="s">
        <v>99</v>
      </c>
      <c r="I9" s="894" t="s">
        <v>98</v>
      </c>
      <c r="J9" s="894" t="s">
        <v>99</v>
      </c>
      <c r="K9" s="894" t="s">
        <v>98</v>
      </c>
      <c r="L9" s="894" t="s">
        <v>99</v>
      </c>
      <c r="M9" s="894" t="s">
        <v>98</v>
      </c>
      <c r="N9" s="894" t="s">
        <v>99</v>
      </c>
      <c r="O9" s="894" t="s">
        <v>98</v>
      </c>
      <c r="P9" s="894" t="s">
        <v>99</v>
      </c>
      <c r="Q9" s="894" t="s">
        <v>98</v>
      </c>
      <c r="R9" s="894" t="s">
        <v>99</v>
      </c>
      <c r="S9" s="895" t="s">
        <v>98</v>
      </c>
      <c r="T9" s="894" t="s">
        <v>99</v>
      </c>
      <c r="U9" s="894" t="s">
        <v>98</v>
      </c>
      <c r="V9" s="894" t="s">
        <v>99</v>
      </c>
      <c r="W9" s="894" t="s">
        <v>98</v>
      </c>
      <c r="X9" s="894" t="s">
        <v>99</v>
      </c>
      <c r="Y9" s="894" t="s">
        <v>98</v>
      </c>
      <c r="Z9" s="894" t="s">
        <v>99</v>
      </c>
      <c r="AA9" s="896" t="s">
        <v>98</v>
      </c>
      <c r="AB9" s="897" t="s">
        <v>99</v>
      </c>
    </row>
    <row r="10" spans="1:29" s="903" customFormat="1" ht="15.75" customHeight="1">
      <c r="A10" s="898"/>
      <c r="B10" s="898"/>
      <c r="C10" s="899" t="s">
        <v>97</v>
      </c>
      <c r="D10" s="900">
        <f>SUM(E10:F10)</f>
        <v>20896</v>
      </c>
      <c r="E10" s="901">
        <f aca="true" t="shared" si="0" ref="E10:R10">SUM(E12:E16)</f>
        <v>14692</v>
      </c>
      <c r="F10" s="901">
        <f t="shared" si="0"/>
        <v>6204</v>
      </c>
      <c r="G10" s="901">
        <f t="shared" si="0"/>
        <v>408</v>
      </c>
      <c r="H10" s="901">
        <f t="shared" si="0"/>
        <v>564</v>
      </c>
      <c r="I10" s="901">
        <f t="shared" si="0"/>
        <v>1855</v>
      </c>
      <c r="J10" s="901">
        <f t="shared" si="0"/>
        <v>976</v>
      </c>
      <c r="K10" s="901">
        <f t="shared" si="0"/>
        <v>476</v>
      </c>
      <c r="L10" s="901">
        <f t="shared" si="0"/>
        <v>125</v>
      </c>
      <c r="M10" s="901">
        <f t="shared" si="0"/>
        <v>7659</v>
      </c>
      <c r="N10" s="901">
        <f t="shared" si="0"/>
        <v>583</v>
      </c>
      <c r="O10" s="901">
        <f t="shared" si="0"/>
        <v>221</v>
      </c>
      <c r="P10" s="901">
        <f t="shared" si="0"/>
        <v>270</v>
      </c>
      <c r="Q10" s="901">
        <f t="shared" si="0"/>
        <v>3172</v>
      </c>
      <c r="R10" s="901">
        <f t="shared" si="0"/>
        <v>2180</v>
      </c>
      <c r="S10" s="902" t="s">
        <v>79</v>
      </c>
      <c r="T10" s="902" t="s">
        <v>79</v>
      </c>
      <c r="U10" s="902" t="s">
        <v>79</v>
      </c>
      <c r="V10" s="902" t="s">
        <v>79</v>
      </c>
      <c r="W10" s="901">
        <f>SUM(W12:W16)</f>
        <v>547</v>
      </c>
      <c r="X10" s="901">
        <f>SUM(X12:X16)</f>
        <v>530</v>
      </c>
      <c r="Y10" s="901">
        <f>SUM(Y12:Y16)</f>
        <v>354</v>
      </c>
      <c r="Z10" s="901">
        <f>SUM(Z12:Z16)</f>
        <v>976</v>
      </c>
      <c r="AA10" s="902" t="s">
        <v>79</v>
      </c>
      <c r="AB10" s="902" t="s">
        <v>79</v>
      </c>
      <c r="AC10" s="901"/>
    </row>
    <row r="11" spans="1:28" ht="15.75" customHeight="1">
      <c r="A11" s="904" t="s">
        <v>605</v>
      </c>
      <c r="B11" s="905"/>
      <c r="C11" s="906"/>
      <c r="D11" s="907"/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/>
      <c r="P11" s="907"/>
      <c r="Q11" s="908"/>
      <c r="R11" s="908"/>
      <c r="S11" s="907"/>
      <c r="T11" s="907"/>
      <c r="U11" s="907"/>
      <c r="V11" s="907"/>
      <c r="W11" s="907"/>
      <c r="X11" s="907"/>
      <c r="Y11" s="907"/>
      <c r="Z11" s="907"/>
      <c r="AA11" s="907"/>
      <c r="AB11" s="907"/>
    </row>
    <row r="12" spans="1:28" ht="15.75" customHeight="1">
      <c r="A12" s="904"/>
      <c r="B12" s="905"/>
      <c r="C12" s="906" t="s">
        <v>606</v>
      </c>
      <c r="D12" s="909">
        <f>SUM(E12:F12)</f>
        <v>6071</v>
      </c>
      <c r="E12" s="909">
        <f>SUM(G12,I12,K12,M12,O12,Q12,S12,U12,W12,Y12,AA12)</f>
        <v>3940</v>
      </c>
      <c r="F12" s="909">
        <f>SUM(H12,J12,L12,N12,P12,R12,T12,V12,X12,Z12,AB12)</f>
        <v>2131</v>
      </c>
      <c r="G12" s="909">
        <v>279</v>
      </c>
      <c r="H12" s="909">
        <v>382</v>
      </c>
      <c r="I12" s="909">
        <v>719</v>
      </c>
      <c r="J12" s="909">
        <v>395</v>
      </c>
      <c r="K12" s="909">
        <v>476</v>
      </c>
      <c r="L12" s="909">
        <v>125</v>
      </c>
      <c r="M12" s="909">
        <v>1188</v>
      </c>
      <c r="N12" s="909">
        <v>129</v>
      </c>
      <c r="O12" s="910" t="s">
        <v>588</v>
      </c>
      <c r="P12" s="910" t="s">
        <v>588</v>
      </c>
      <c r="Q12" s="909">
        <v>837</v>
      </c>
      <c r="R12" s="909">
        <v>618</v>
      </c>
      <c r="S12" s="910" t="s">
        <v>588</v>
      </c>
      <c r="T12" s="910" t="s">
        <v>588</v>
      </c>
      <c r="U12" s="910" t="s">
        <v>588</v>
      </c>
      <c r="V12" s="910" t="s">
        <v>588</v>
      </c>
      <c r="W12" s="909">
        <v>441</v>
      </c>
      <c r="X12" s="909">
        <v>482</v>
      </c>
      <c r="Y12" s="910" t="s">
        <v>588</v>
      </c>
      <c r="Z12" s="910" t="s">
        <v>588</v>
      </c>
      <c r="AA12" s="910" t="s">
        <v>588</v>
      </c>
      <c r="AB12" s="910" t="s">
        <v>588</v>
      </c>
    </row>
    <row r="13" spans="1:28" ht="15.75" customHeight="1">
      <c r="A13" s="904"/>
      <c r="B13" s="905"/>
      <c r="C13" s="906"/>
      <c r="D13" s="909"/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7"/>
      <c r="P13" s="907"/>
      <c r="Q13" s="908"/>
      <c r="R13" s="908"/>
      <c r="S13" s="907"/>
      <c r="T13" s="907"/>
      <c r="U13" s="907"/>
      <c r="V13" s="907"/>
      <c r="W13" s="907"/>
      <c r="X13" s="907"/>
      <c r="Y13" s="907"/>
      <c r="Z13" s="907"/>
      <c r="AA13" s="907"/>
      <c r="AB13" s="907"/>
    </row>
    <row r="14" spans="1:29" ht="15.75" customHeight="1">
      <c r="A14" s="904"/>
      <c r="B14" s="905"/>
      <c r="C14" s="906" t="s">
        <v>607</v>
      </c>
      <c r="D14" s="909">
        <f>SUM(E14:F14)</f>
        <v>2069</v>
      </c>
      <c r="E14" s="909">
        <f>SUM(G14,I14,K14,M14,O14,Q14,S14,U14,W14,Y14,AA14)</f>
        <v>573</v>
      </c>
      <c r="F14" s="909">
        <f>SUM(H14,J14,L14,N14,P14,R14,T14,V14,X14,Z14,AB14)</f>
        <v>1496</v>
      </c>
      <c r="G14" s="910" t="s">
        <v>588</v>
      </c>
      <c r="H14" s="910" t="s">
        <v>588</v>
      </c>
      <c r="I14" s="910" t="s">
        <v>588</v>
      </c>
      <c r="J14" s="910" t="s">
        <v>588</v>
      </c>
      <c r="K14" s="910" t="s">
        <v>588</v>
      </c>
      <c r="L14" s="910" t="s">
        <v>588</v>
      </c>
      <c r="M14" s="910" t="s">
        <v>588</v>
      </c>
      <c r="N14" s="910" t="s">
        <v>588</v>
      </c>
      <c r="O14" s="910">
        <v>221</v>
      </c>
      <c r="P14" s="910">
        <v>270</v>
      </c>
      <c r="Q14" s="910">
        <v>36</v>
      </c>
      <c r="R14" s="910">
        <v>334</v>
      </c>
      <c r="S14" s="910" t="s">
        <v>588</v>
      </c>
      <c r="T14" s="910" t="s">
        <v>588</v>
      </c>
      <c r="U14" s="910" t="s">
        <v>588</v>
      </c>
      <c r="V14" s="910" t="s">
        <v>588</v>
      </c>
      <c r="W14" s="910" t="s">
        <v>588</v>
      </c>
      <c r="X14" s="910" t="s">
        <v>588</v>
      </c>
      <c r="Y14" s="909">
        <v>316</v>
      </c>
      <c r="Z14" s="909">
        <v>892</v>
      </c>
      <c r="AA14" s="910" t="s">
        <v>588</v>
      </c>
      <c r="AB14" s="910" t="s">
        <v>588</v>
      </c>
      <c r="AC14" s="911"/>
    </row>
    <row r="15" spans="1:28" ht="15.75" customHeight="1">
      <c r="A15" s="904"/>
      <c r="B15" s="905"/>
      <c r="C15" s="906"/>
      <c r="D15" s="907"/>
      <c r="E15" s="909"/>
      <c r="F15" s="909"/>
      <c r="G15" s="907"/>
      <c r="H15" s="907"/>
      <c r="I15" s="907"/>
      <c r="J15" s="907"/>
      <c r="K15" s="907"/>
      <c r="L15" s="907"/>
      <c r="M15" s="907"/>
      <c r="N15" s="907"/>
      <c r="O15" s="907"/>
      <c r="P15" s="907"/>
      <c r="Q15" s="907"/>
      <c r="R15" s="907"/>
      <c r="S15" s="907"/>
      <c r="T15" s="907"/>
      <c r="U15" s="907"/>
      <c r="V15" s="907"/>
      <c r="W15" s="907"/>
      <c r="X15" s="907"/>
      <c r="Y15" s="907"/>
      <c r="Z15" s="907"/>
      <c r="AA15" s="907"/>
      <c r="AB15" s="907"/>
    </row>
    <row r="16" spans="1:29" ht="15.75" customHeight="1">
      <c r="A16" s="905"/>
      <c r="B16" s="905"/>
      <c r="C16" s="906" t="s">
        <v>608</v>
      </c>
      <c r="D16" s="909">
        <f>SUM(E16:F16)</f>
        <v>12756</v>
      </c>
      <c r="E16" s="909">
        <f>SUM(G16,I16,K16,M16,O16,Q16,S16,U16,W16,Y16,AA16)</f>
        <v>10179</v>
      </c>
      <c r="F16" s="909">
        <f>SUM(H16,J16,L16,N16,P16,R16,T16,V16,X16,Z16,AB16)</f>
        <v>2577</v>
      </c>
      <c r="G16" s="909">
        <v>129</v>
      </c>
      <c r="H16" s="909">
        <v>182</v>
      </c>
      <c r="I16" s="909">
        <v>1136</v>
      </c>
      <c r="J16" s="909">
        <v>581</v>
      </c>
      <c r="K16" s="910" t="s">
        <v>588</v>
      </c>
      <c r="L16" s="910" t="s">
        <v>588</v>
      </c>
      <c r="M16" s="909">
        <v>6471</v>
      </c>
      <c r="N16" s="909">
        <v>454</v>
      </c>
      <c r="O16" s="910" t="s">
        <v>588</v>
      </c>
      <c r="P16" s="910" t="s">
        <v>588</v>
      </c>
      <c r="Q16" s="909">
        <v>2299</v>
      </c>
      <c r="R16" s="909">
        <v>1228</v>
      </c>
      <c r="S16" s="910" t="s">
        <v>588</v>
      </c>
      <c r="T16" s="910" t="s">
        <v>588</v>
      </c>
      <c r="U16" s="910" t="s">
        <v>588</v>
      </c>
      <c r="V16" s="910" t="s">
        <v>588</v>
      </c>
      <c r="W16" s="910">
        <v>106</v>
      </c>
      <c r="X16" s="910">
        <v>48</v>
      </c>
      <c r="Y16" s="909">
        <v>38</v>
      </c>
      <c r="Z16" s="909">
        <v>84</v>
      </c>
      <c r="AA16" s="910" t="s">
        <v>588</v>
      </c>
      <c r="AB16" s="910" t="s">
        <v>588</v>
      </c>
      <c r="AC16" s="911"/>
    </row>
    <row r="17" spans="1:28" ht="15.75" customHeight="1">
      <c r="A17" s="905"/>
      <c r="B17" s="905"/>
      <c r="C17" s="912"/>
      <c r="D17" s="907"/>
      <c r="E17" s="907"/>
      <c r="F17" s="907"/>
      <c r="G17" s="907"/>
      <c r="H17" s="907"/>
      <c r="I17" s="907"/>
      <c r="J17" s="907"/>
      <c r="K17" s="907"/>
      <c r="L17" s="907"/>
      <c r="M17" s="907"/>
      <c r="N17" s="907"/>
      <c r="O17" s="907"/>
      <c r="P17" s="907"/>
      <c r="Q17" s="908"/>
      <c r="R17" s="908"/>
      <c r="S17" s="907"/>
      <c r="T17" s="907"/>
      <c r="U17" s="907"/>
      <c r="V17" s="907"/>
      <c r="W17" s="907"/>
      <c r="X17" s="907"/>
      <c r="Y17" s="907"/>
      <c r="Z17" s="907"/>
      <c r="AA17" s="907"/>
      <c r="AB17" s="907"/>
    </row>
    <row r="18" spans="1:28" ht="15.75" customHeight="1">
      <c r="A18" s="905"/>
      <c r="B18" s="905"/>
      <c r="C18" s="912"/>
      <c r="D18" s="907"/>
      <c r="E18" s="907"/>
      <c r="F18" s="907"/>
      <c r="G18" s="907"/>
      <c r="H18" s="907"/>
      <c r="I18" s="907"/>
      <c r="J18" s="907"/>
      <c r="K18" s="907"/>
      <c r="L18" s="907"/>
      <c r="M18" s="907"/>
      <c r="N18" s="907"/>
      <c r="O18" s="907"/>
      <c r="P18" s="907"/>
      <c r="Q18" s="908"/>
      <c r="R18" s="908"/>
      <c r="S18" s="907"/>
      <c r="T18" s="907"/>
      <c r="U18" s="907"/>
      <c r="V18" s="907"/>
      <c r="W18" s="907"/>
      <c r="X18" s="907"/>
      <c r="Y18" s="907"/>
      <c r="Z18" s="907"/>
      <c r="AA18" s="907"/>
      <c r="AB18" s="907"/>
    </row>
    <row r="19" spans="1:29" s="903" customFormat="1" ht="15.75" customHeight="1">
      <c r="A19" s="898"/>
      <c r="B19" s="898"/>
      <c r="C19" s="899" t="s">
        <v>97</v>
      </c>
      <c r="D19" s="900">
        <f>SUM(E19:F19)</f>
        <v>5730</v>
      </c>
      <c r="E19" s="901">
        <f aca="true" t="shared" si="1" ref="E19:R19">SUM(E21:E25)</f>
        <v>3976</v>
      </c>
      <c r="F19" s="901">
        <f t="shared" si="1"/>
        <v>1754</v>
      </c>
      <c r="G19" s="901">
        <f t="shared" si="1"/>
        <v>144</v>
      </c>
      <c r="H19" s="901">
        <f t="shared" si="1"/>
        <v>231</v>
      </c>
      <c r="I19" s="901">
        <f t="shared" si="1"/>
        <v>861</v>
      </c>
      <c r="J19" s="901">
        <f t="shared" si="1"/>
        <v>397</v>
      </c>
      <c r="K19" s="901">
        <f t="shared" si="1"/>
        <v>150</v>
      </c>
      <c r="L19" s="901">
        <f t="shared" si="1"/>
        <v>38</v>
      </c>
      <c r="M19" s="901">
        <f t="shared" si="1"/>
        <v>1930</v>
      </c>
      <c r="N19" s="901">
        <f t="shared" si="1"/>
        <v>176</v>
      </c>
      <c r="O19" s="901">
        <f t="shared" si="1"/>
        <v>62</v>
      </c>
      <c r="P19" s="901">
        <f t="shared" si="1"/>
        <v>69</v>
      </c>
      <c r="Q19" s="901">
        <f t="shared" si="1"/>
        <v>495</v>
      </c>
      <c r="R19" s="901">
        <f t="shared" si="1"/>
        <v>543</v>
      </c>
      <c r="S19" s="902" t="s">
        <v>588</v>
      </c>
      <c r="T19" s="902" t="s">
        <v>588</v>
      </c>
      <c r="U19" s="902" t="s">
        <v>588</v>
      </c>
      <c r="V19" s="902" t="s">
        <v>588</v>
      </c>
      <c r="W19" s="901">
        <f aca="true" t="shared" si="2" ref="W19:AB19">SUM(W21:W25)</f>
        <v>170</v>
      </c>
      <c r="X19" s="901">
        <f t="shared" si="2"/>
        <v>144</v>
      </c>
      <c r="Y19" s="901">
        <f t="shared" si="2"/>
        <v>90</v>
      </c>
      <c r="Z19" s="901">
        <f t="shared" si="2"/>
        <v>133</v>
      </c>
      <c r="AA19" s="901">
        <f t="shared" si="2"/>
        <v>74</v>
      </c>
      <c r="AB19" s="901">
        <f t="shared" si="2"/>
        <v>23</v>
      </c>
      <c r="AC19" s="901"/>
    </row>
    <row r="20" spans="1:28" ht="15.75" customHeight="1">
      <c r="A20" s="904" t="s">
        <v>609</v>
      </c>
      <c r="B20" s="905"/>
      <c r="C20" s="906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8"/>
      <c r="R20" s="908"/>
      <c r="S20" s="907"/>
      <c r="T20" s="907"/>
      <c r="U20" s="907"/>
      <c r="V20" s="907"/>
      <c r="W20" s="907"/>
      <c r="X20" s="907"/>
      <c r="Y20" s="907"/>
      <c r="Z20" s="907"/>
      <c r="AA20" s="907"/>
      <c r="AB20" s="907"/>
    </row>
    <row r="21" spans="1:28" ht="15.75" customHeight="1">
      <c r="A21" s="904"/>
      <c r="B21" s="905"/>
      <c r="C21" s="906" t="s">
        <v>610</v>
      </c>
      <c r="D21" s="909">
        <f>SUM(E21:F21)</f>
        <v>1797</v>
      </c>
      <c r="E21" s="909">
        <f>SUM(G21,I21,K21,M21,O21,Q21,S21,U21,W21,Y21,AA21)</f>
        <v>1117</v>
      </c>
      <c r="F21" s="909">
        <f>SUM(H21,J21,L21,N21,P21,R21,T21,V21,X21,Z21,AB21)</f>
        <v>680</v>
      </c>
      <c r="G21" s="909">
        <v>56</v>
      </c>
      <c r="H21" s="909">
        <v>125</v>
      </c>
      <c r="I21" s="909">
        <v>235</v>
      </c>
      <c r="J21" s="909">
        <v>151</v>
      </c>
      <c r="K21" s="909">
        <v>150</v>
      </c>
      <c r="L21" s="909">
        <v>38</v>
      </c>
      <c r="M21" s="909">
        <v>392</v>
      </c>
      <c r="N21" s="909">
        <v>54</v>
      </c>
      <c r="O21" s="910" t="s">
        <v>634</v>
      </c>
      <c r="P21" s="910" t="s">
        <v>634</v>
      </c>
      <c r="Q21" s="909">
        <v>188</v>
      </c>
      <c r="R21" s="909">
        <v>191</v>
      </c>
      <c r="S21" s="910" t="s">
        <v>634</v>
      </c>
      <c r="T21" s="910" t="s">
        <v>634</v>
      </c>
      <c r="U21" s="910" t="s">
        <v>634</v>
      </c>
      <c r="V21" s="910" t="s">
        <v>634</v>
      </c>
      <c r="W21" s="909">
        <v>96</v>
      </c>
      <c r="X21" s="909">
        <v>121</v>
      </c>
      <c r="Y21" s="910" t="s">
        <v>634</v>
      </c>
      <c r="Z21" s="910" t="s">
        <v>634</v>
      </c>
      <c r="AA21" s="910" t="s">
        <v>634</v>
      </c>
      <c r="AB21" s="910" t="s">
        <v>634</v>
      </c>
    </row>
    <row r="22" spans="1:28" ht="15.75" customHeight="1">
      <c r="A22" s="904"/>
      <c r="B22" s="905"/>
      <c r="C22" s="906"/>
      <c r="D22" s="909"/>
      <c r="E22" s="907"/>
      <c r="F22" s="907"/>
      <c r="G22" s="907"/>
      <c r="H22" s="907"/>
      <c r="I22" s="907"/>
      <c r="J22" s="907"/>
      <c r="K22" s="907"/>
      <c r="L22" s="907"/>
      <c r="M22" s="907"/>
      <c r="N22" s="907"/>
      <c r="O22" s="907"/>
      <c r="P22" s="907"/>
      <c r="Q22" s="907"/>
      <c r="R22" s="907"/>
      <c r="S22" s="907"/>
      <c r="T22" s="907"/>
      <c r="U22" s="907"/>
      <c r="V22" s="907"/>
      <c r="W22" s="907"/>
      <c r="X22" s="907"/>
      <c r="Y22" s="907"/>
      <c r="Z22" s="907"/>
      <c r="AA22" s="907"/>
      <c r="AB22" s="907"/>
    </row>
    <row r="23" spans="1:29" ht="15.75" customHeight="1">
      <c r="A23" s="904"/>
      <c r="B23" s="905"/>
      <c r="C23" s="906" t="s">
        <v>611</v>
      </c>
      <c r="D23" s="909">
        <f>SUM(E23:F23)</f>
        <v>368</v>
      </c>
      <c r="E23" s="909">
        <f>SUM(G23,I23,K23,M23,O23,Q23,S23,U23,W23,Y23,AA23)</f>
        <v>136</v>
      </c>
      <c r="F23" s="909">
        <f>SUM(H23,J23,L23,N23,P23,R23,T23,V23,X23,Z23,AB23)</f>
        <v>232</v>
      </c>
      <c r="G23" s="910" t="s">
        <v>634</v>
      </c>
      <c r="H23" s="910" t="s">
        <v>634</v>
      </c>
      <c r="I23" s="910" t="s">
        <v>634</v>
      </c>
      <c r="J23" s="910" t="s">
        <v>634</v>
      </c>
      <c r="K23" s="910" t="s">
        <v>634</v>
      </c>
      <c r="L23" s="910" t="s">
        <v>634</v>
      </c>
      <c r="M23" s="910" t="s">
        <v>634</v>
      </c>
      <c r="N23" s="910" t="s">
        <v>634</v>
      </c>
      <c r="O23" s="910">
        <v>62</v>
      </c>
      <c r="P23" s="910">
        <v>69</v>
      </c>
      <c r="Q23" s="910">
        <v>8</v>
      </c>
      <c r="R23" s="910">
        <v>75</v>
      </c>
      <c r="S23" s="910" t="s">
        <v>634</v>
      </c>
      <c r="T23" s="910" t="s">
        <v>634</v>
      </c>
      <c r="U23" s="910" t="s">
        <v>634</v>
      </c>
      <c r="V23" s="910" t="s">
        <v>634</v>
      </c>
      <c r="W23" s="910" t="s">
        <v>634</v>
      </c>
      <c r="X23" s="910" t="s">
        <v>634</v>
      </c>
      <c r="Y23" s="909">
        <v>66</v>
      </c>
      <c r="Z23" s="909">
        <v>88</v>
      </c>
      <c r="AA23" s="910" t="s">
        <v>634</v>
      </c>
      <c r="AB23" s="910" t="s">
        <v>634</v>
      </c>
      <c r="AC23" s="911"/>
    </row>
    <row r="24" spans="1:28" ht="15.75" customHeight="1">
      <c r="A24" s="904"/>
      <c r="B24" s="905"/>
      <c r="C24" s="906"/>
      <c r="D24" s="907"/>
      <c r="E24" s="909"/>
      <c r="F24" s="909"/>
      <c r="G24" s="907"/>
      <c r="H24" s="907"/>
      <c r="I24" s="907"/>
      <c r="J24" s="907"/>
      <c r="K24" s="907"/>
      <c r="L24" s="907"/>
      <c r="M24" s="907"/>
      <c r="N24" s="907"/>
      <c r="O24" s="907"/>
      <c r="P24" s="907"/>
      <c r="Q24" s="907"/>
      <c r="R24" s="907"/>
      <c r="S24" s="907"/>
      <c r="T24" s="907"/>
      <c r="U24" s="907"/>
      <c r="V24" s="907"/>
      <c r="W24" s="907"/>
      <c r="X24" s="907"/>
      <c r="Y24" s="907"/>
      <c r="Z24" s="907"/>
      <c r="AA24" s="907"/>
      <c r="AB24" s="907"/>
    </row>
    <row r="25" spans="1:29" ht="15.75" customHeight="1">
      <c r="A25" s="905"/>
      <c r="B25" s="905"/>
      <c r="C25" s="906" t="s">
        <v>612</v>
      </c>
      <c r="D25" s="909">
        <f>SUM(E25:F25)</f>
        <v>3565</v>
      </c>
      <c r="E25" s="909">
        <f>SUM(G25,I25,K25,M25,O25,Q25,S25,U25,W25,Y25,AA25)</f>
        <v>2723</v>
      </c>
      <c r="F25" s="909">
        <f>SUM(H25,J25,L25,N25,P25,R25,T25,V25,X25,Z25,AB25)</f>
        <v>842</v>
      </c>
      <c r="G25" s="909">
        <v>88</v>
      </c>
      <c r="H25" s="909">
        <v>106</v>
      </c>
      <c r="I25" s="909">
        <v>626</v>
      </c>
      <c r="J25" s="909">
        <v>246</v>
      </c>
      <c r="K25" s="910" t="s">
        <v>634</v>
      </c>
      <c r="L25" s="910" t="s">
        <v>634</v>
      </c>
      <c r="M25" s="909">
        <v>1538</v>
      </c>
      <c r="N25" s="909">
        <v>122</v>
      </c>
      <c r="O25" s="910" t="s">
        <v>634</v>
      </c>
      <c r="P25" s="910" t="s">
        <v>634</v>
      </c>
      <c r="Q25" s="909">
        <v>299</v>
      </c>
      <c r="R25" s="909">
        <v>277</v>
      </c>
      <c r="S25" s="910" t="s">
        <v>634</v>
      </c>
      <c r="T25" s="910" t="s">
        <v>634</v>
      </c>
      <c r="U25" s="910" t="s">
        <v>634</v>
      </c>
      <c r="V25" s="910" t="s">
        <v>634</v>
      </c>
      <c r="W25" s="910">
        <v>74</v>
      </c>
      <c r="X25" s="910">
        <v>23</v>
      </c>
      <c r="Y25" s="909">
        <v>24</v>
      </c>
      <c r="Z25" s="909">
        <v>45</v>
      </c>
      <c r="AA25" s="910">
        <v>74</v>
      </c>
      <c r="AB25" s="910">
        <v>23</v>
      </c>
      <c r="AC25" s="911"/>
    </row>
    <row r="26" spans="1:28" ht="15.75" customHeight="1">
      <c r="A26" s="905"/>
      <c r="B26" s="905"/>
      <c r="C26" s="906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8"/>
      <c r="R26" s="908"/>
      <c r="S26" s="907"/>
      <c r="T26" s="907"/>
      <c r="U26" s="907"/>
      <c r="V26" s="907"/>
      <c r="W26" s="907"/>
      <c r="X26" s="907"/>
      <c r="Y26" s="907"/>
      <c r="Z26" s="907"/>
      <c r="AA26" s="907"/>
      <c r="AB26" s="907"/>
    </row>
    <row r="27" spans="1:28" ht="15.75" customHeight="1">
      <c r="A27" s="905"/>
      <c r="B27" s="905"/>
      <c r="C27" s="906"/>
      <c r="D27" s="907"/>
      <c r="E27" s="907"/>
      <c r="F27" s="907"/>
      <c r="G27" s="907"/>
      <c r="H27" s="907"/>
      <c r="I27" s="907"/>
      <c r="J27" s="907"/>
      <c r="K27" s="907"/>
      <c r="L27" s="907"/>
      <c r="M27" s="907"/>
      <c r="N27" s="907"/>
      <c r="O27" s="907"/>
      <c r="P27" s="907"/>
      <c r="Q27" s="908"/>
      <c r="R27" s="908"/>
      <c r="S27" s="907"/>
      <c r="T27" s="907"/>
      <c r="U27" s="907"/>
      <c r="V27" s="907"/>
      <c r="W27" s="907"/>
      <c r="X27" s="907"/>
      <c r="Y27" s="907"/>
      <c r="Z27" s="907"/>
      <c r="AA27" s="907"/>
      <c r="AB27" s="907"/>
    </row>
    <row r="28" spans="1:29" s="903" customFormat="1" ht="15.75" customHeight="1">
      <c r="A28" s="898"/>
      <c r="B28" s="898"/>
      <c r="C28" s="899" t="s">
        <v>97</v>
      </c>
      <c r="D28" s="913">
        <f>SUM(E28:F28)</f>
        <v>5443</v>
      </c>
      <c r="E28" s="901">
        <f aca="true" t="shared" si="3" ref="E28:N28">SUM(E30:E34)</f>
        <v>3506</v>
      </c>
      <c r="F28" s="901">
        <f t="shared" si="3"/>
        <v>1937</v>
      </c>
      <c r="G28" s="901">
        <f t="shared" si="3"/>
        <v>138</v>
      </c>
      <c r="H28" s="901">
        <f t="shared" si="3"/>
        <v>273</v>
      </c>
      <c r="I28" s="901">
        <f t="shared" si="3"/>
        <v>797</v>
      </c>
      <c r="J28" s="901">
        <f t="shared" si="3"/>
        <v>629</v>
      </c>
      <c r="K28" s="901">
        <f t="shared" si="3"/>
        <v>152</v>
      </c>
      <c r="L28" s="901">
        <f t="shared" si="3"/>
        <v>38</v>
      </c>
      <c r="M28" s="901">
        <f t="shared" si="3"/>
        <v>1869</v>
      </c>
      <c r="N28" s="901">
        <f t="shared" si="3"/>
        <v>140</v>
      </c>
      <c r="O28" s="902" t="s">
        <v>634</v>
      </c>
      <c r="P28" s="902" t="s">
        <v>634</v>
      </c>
      <c r="Q28" s="901">
        <f>SUM(Q30:Q34)</f>
        <v>358</v>
      </c>
      <c r="R28" s="901">
        <f>SUM(R30:R34)</f>
        <v>538</v>
      </c>
      <c r="S28" s="902" t="s">
        <v>634</v>
      </c>
      <c r="T28" s="902" t="s">
        <v>634</v>
      </c>
      <c r="U28" s="902" t="s">
        <v>634</v>
      </c>
      <c r="V28" s="902" t="s">
        <v>634</v>
      </c>
      <c r="W28" s="901">
        <f>SUM(W30:W34)</f>
        <v>93</v>
      </c>
      <c r="X28" s="901">
        <f>SUM(X30:X34)</f>
        <v>124</v>
      </c>
      <c r="Y28" s="901">
        <f>SUM(Y30:Y34)</f>
        <v>99</v>
      </c>
      <c r="Z28" s="901">
        <f>SUM(Z30:Z34)</f>
        <v>195</v>
      </c>
      <c r="AA28" s="902" t="s">
        <v>634</v>
      </c>
      <c r="AB28" s="902" t="s">
        <v>634</v>
      </c>
      <c r="AC28" s="914"/>
    </row>
    <row r="29" spans="1:28" ht="15.75" customHeight="1">
      <c r="A29" s="904" t="s">
        <v>613</v>
      </c>
      <c r="B29" s="905"/>
      <c r="C29" s="906"/>
      <c r="D29" s="915"/>
      <c r="E29" s="907"/>
      <c r="F29" s="907"/>
      <c r="G29" s="907"/>
      <c r="H29" s="907"/>
      <c r="I29" s="907"/>
      <c r="J29" s="907"/>
      <c r="K29" s="907"/>
      <c r="L29" s="907"/>
      <c r="M29" s="907"/>
      <c r="N29" s="907"/>
      <c r="O29" s="907"/>
      <c r="P29" s="907"/>
      <c r="Q29" s="908"/>
      <c r="R29" s="908"/>
      <c r="S29" s="907"/>
      <c r="T29" s="907"/>
      <c r="U29" s="907"/>
      <c r="V29" s="907"/>
      <c r="W29" s="907"/>
      <c r="X29" s="907"/>
      <c r="Y29" s="907"/>
      <c r="Z29" s="907"/>
      <c r="AA29" s="870"/>
      <c r="AB29" s="870"/>
    </row>
    <row r="30" spans="1:29" ht="15.75" customHeight="1">
      <c r="A30" s="904"/>
      <c r="B30" s="905"/>
      <c r="C30" s="906" t="s">
        <v>610</v>
      </c>
      <c r="D30" s="916">
        <f>SUM(E30:F30)</f>
        <v>1904</v>
      </c>
      <c r="E30" s="909">
        <f>SUM(G30,I30,K30,M30,O30,Q30,S30,U30,W30,Y30,AA30)</f>
        <v>1151</v>
      </c>
      <c r="F30" s="909">
        <f>SUM(H30,J30,L30,N30,P30,R30,T30,V30,X30,Z30,AB30)</f>
        <v>753</v>
      </c>
      <c r="G30" s="909">
        <v>58</v>
      </c>
      <c r="H30" s="909">
        <v>109</v>
      </c>
      <c r="I30" s="909">
        <v>247</v>
      </c>
      <c r="J30" s="909">
        <v>197</v>
      </c>
      <c r="K30" s="909">
        <v>152</v>
      </c>
      <c r="L30" s="909">
        <v>38</v>
      </c>
      <c r="M30" s="909">
        <v>428</v>
      </c>
      <c r="N30" s="909">
        <v>59</v>
      </c>
      <c r="O30" s="910" t="s">
        <v>634</v>
      </c>
      <c r="P30" s="910" t="s">
        <v>634</v>
      </c>
      <c r="Q30" s="909">
        <v>173</v>
      </c>
      <c r="R30" s="909">
        <v>226</v>
      </c>
      <c r="S30" s="910" t="s">
        <v>634</v>
      </c>
      <c r="T30" s="910" t="s">
        <v>634</v>
      </c>
      <c r="U30" s="910" t="s">
        <v>634</v>
      </c>
      <c r="V30" s="910" t="s">
        <v>634</v>
      </c>
      <c r="W30" s="909">
        <v>93</v>
      </c>
      <c r="X30" s="909">
        <v>124</v>
      </c>
      <c r="Y30" s="910" t="s">
        <v>634</v>
      </c>
      <c r="Z30" s="910" t="s">
        <v>634</v>
      </c>
      <c r="AA30" s="910" t="s">
        <v>634</v>
      </c>
      <c r="AB30" s="910" t="s">
        <v>634</v>
      </c>
      <c r="AC30" s="910"/>
    </row>
    <row r="31" spans="1:28" ht="15.75" customHeight="1">
      <c r="A31" s="904"/>
      <c r="B31" s="905"/>
      <c r="C31" s="906"/>
      <c r="D31" s="916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</row>
    <row r="32" spans="1:29" ht="15.75" customHeight="1">
      <c r="A32" s="904"/>
      <c r="B32" s="905"/>
      <c r="C32" s="906" t="s">
        <v>611</v>
      </c>
      <c r="D32" s="916">
        <f>SUM(E32:F32)</f>
        <v>224</v>
      </c>
      <c r="E32" s="909">
        <f>SUM(G32,I32,K32,M32,O32,Q32,S32,U32,W32,Y32,AA32)</f>
        <v>55</v>
      </c>
      <c r="F32" s="909">
        <f>SUM(H32,J32,L32,N32,P32,R32,T32,V32,X32,Z32,AB32)</f>
        <v>169</v>
      </c>
      <c r="G32" s="910" t="s">
        <v>634</v>
      </c>
      <c r="H32" s="910" t="s">
        <v>634</v>
      </c>
      <c r="I32" s="910" t="s">
        <v>634</v>
      </c>
      <c r="J32" s="910" t="s">
        <v>634</v>
      </c>
      <c r="K32" s="910" t="s">
        <v>634</v>
      </c>
      <c r="L32" s="910" t="s">
        <v>634</v>
      </c>
      <c r="M32" s="910" t="s">
        <v>634</v>
      </c>
      <c r="N32" s="910" t="s">
        <v>634</v>
      </c>
      <c r="O32" s="910" t="s">
        <v>634</v>
      </c>
      <c r="P32" s="910" t="s">
        <v>634</v>
      </c>
      <c r="Q32" s="910">
        <v>6</v>
      </c>
      <c r="R32" s="910">
        <v>79</v>
      </c>
      <c r="S32" s="910" t="s">
        <v>634</v>
      </c>
      <c r="T32" s="910" t="s">
        <v>634</v>
      </c>
      <c r="U32" s="910" t="s">
        <v>634</v>
      </c>
      <c r="V32" s="910" t="s">
        <v>634</v>
      </c>
      <c r="W32" s="910" t="s">
        <v>634</v>
      </c>
      <c r="X32" s="910" t="s">
        <v>634</v>
      </c>
      <c r="Y32" s="909">
        <v>49</v>
      </c>
      <c r="Z32" s="909">
        <v>90</v>
      </c>
      <c r="AA32" s="910" t="s">
        <v>634</v>
      </c>
      <c r="AB32" s="910" t="s">
        <v>634</v>
      </c>
      <c r="AC32" s="911"/>
    </row>
    <row r="33" spans="1:28" ht="15.75" customHeight="1">
      <c r="A33" s="904"/>
      <c r="B33" s="905"/>
      <c r="C33" s="906"/>
      <c r="D33" s="915"/>
      <c r="E33" s="909"/>
      <c r="F33" s="909"/>
      <c r="G33" s="907"/>
      <c r="H33" s="907"/>
      <c r="I33" s="907"/>
      <c r="J33" s="907"/>
      <c r="K33" s="907"/>
      <c r="L33" s="907"/>
      <c r="M33" s="907"/>
      <c r="N33" s="907"/>
      <c r="O33" s="907"/>
      <c r="P33" s="907"/>
      <c r="Q33" s="907"/>
      <c r="R33" s="907"/>
      <c r="S33" s="907"/>
      <c r="T33" s="907"/>
      <c r="U33" s="907"/>
      <c r="V33" s="907"/>
      <c r="W33" s="907"/>
      <c r="X33" s="907"/>
      <c r="Y33" s="907"/>
      <c r="Z33" s="907"/>
      <c r="AA33" s="907"/>
      <c r="AB33" s="907"/>
    </row>
    <row r="34" spans="1:28" ht="15.75" customHeight="1">
      <c r="A34" s="917"/>
      <c r="B34" s="917"/>
      <c r="C34" s="918" t="s">
        <v>612</v>
      </c>
      <c r="D34" s="919">
        <f>SUM(E34:F34)</f>
        <v>3315</v>
      </c>
      <c r="E34" s="920">
        <f>SUM(G34,I34,K34,M34,O34,Q34,S34,U34,W34,Y34,AA34)</f>
        <v>2300</v>
      </c>
      <c r="F34" s="920">
        <f>SUM(H34,J34,L34,N34,P34,R34,T34,V34,X34,Z34,AB34)</f>
        <v>1015</v>
      </c>
      <c r="G34" s="920">
        <v>80</v>
      </c>
      <c r="H34" s="920">
        <v>164</v>
      </c>
      <c r="I34" s="920">
        <v>550</v>
      </c>
      <c r="J34" s="920">
        <v>432</v>
      </c>
      <c r="K34" s="921" t="s">
        <v>634</v>
      </c>
      <c r="L34" s="921" t="s">
        <v>634</v>
      </c>
      <c r="M34" s="920">
        <v>1441</v>
      </c>
      <c r="N34" s="920">
        <v>81</v>
      </c>
      <c r="O34" s="921" t="s">
        <v>634</v>
      </c>
      <c r="P34" s="921" t="s">
        <v>634</v>
      </c>
      <c r="Q34" s="920">
        <v>179</v>
      </c>
      <c r="R34" s="920">
        <v>233</v>
      </c>
      <c r="S34" s="921" t="s">
        <v>634</v>
      </c>
      <c r="T34" s="921" t="s">
        <v>634</v>
      </c>
      <c r="U34" s="921" t="s">
        <v>634</v>
      </c>
      <c r="V34" s="921" t="s">
        <v>634</v>
      </c>
      <c r="W34" s="921" t="s">
        <v>634</v>
      </c>
      <c r="X34" s="921" t="s">
        <v>634</v>
      </c>
      <c r="Y34" s="920">
        <v>50</v>
      </c>
      <c r="Z34" s="920">
        <v>105</v>
      </c>
      <c r="AA34" s="921" t="s">
        <v>634</v>
      </c>
      <c r="AB34" s="921" t="s">
        <v>634</v>
      </c>
    </row>
    <row r="35" spans="1:28" ht="15" customHeight="1">
      <c r="A35" s="922" t="s">
        <v>635</v>
      </c>
      <c r="D35" s="922"/>
      <c r="E35" s="922"/>
      <c r="F35" s="922"/>
      <c r="G35" s="922"/>
      <c r="H35" s="922"/>
      <c r="I35" s="922"/>
      <c r="J35" s="922"/>
      <c r="K35" s="922"/>
      <c r="L35" s="922"/>
      <c r="M35" s="922"/>
      <c r="N35" s="922"/>
      <c r="O35" s="922"/>
      <c r="P35" s="922"/>
      <c r="Q35" s="922"/>
      <c r="R35" s="922"/>
      <c r="T35" s="922"/>
      <c r="U35" s="922"/>
      <c r="V35" s="922"/>
      <c r="W35" s="922"/>
      <c r="X35" s="922"/>
      <c r="Y35" s="922"/>
      <c r="Z35" s="922"/>
      <c r="AA35" s="922"/>
      <c r="AB35" s="922"/>
    </row>
    <row r="36" spans="1:4" ht="15" customHeight="1">
      <c r="A36" s="865" t="s">
        <v>614</v>
      </c>
      <c r="D36" s="923"/>
    </row>
    <row r="37" ht="15" customHeight="1">
      <c r="A37" s="923" t="s">
        <v>471</v>
      </c>
    </row>
    <row r="38" ht="15" customHeight="1"/>
    <row r="39" ht="15" customHeight="1"/>
    <row r="40" ht="15" customHeight="1"/>
    <row r="41" ht="15" customHeight="1"/>
    <row r="42" spans="1:31" ht="19.5" customHeight="1">
      <c r="A42" s="924" t="s">
        <v>591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867"/>
      <c r="AD42" s="925"/>
      <c r="AE42" s="925"/>
    </row>
    <row r="43" spans="1:31" ht="19.5" customHeight="1">
      <c r="A43" s="866" t="s">
        <v>592</v>
      </c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866"/>
      <c r="T43" s="866"/>
      <c r="U43" s="866"/>
      <c r="V43" s="866"/>
      <c r="W43" s="866"/>
      <c r="X43" s="866"/>
      <c r="Y43" s="866"/>
      <c r="Z43" s="866"/>
      <c r="AA43" s="866"/>
      <c r="AB43" s="866"/>
      <c r="AC43" s="867"/>
      <c r="AD43" s="907"/>
      <c r="AE43" s="907"/>
    </row>
    <row r="44" spans="1:31" ht="19.5" customHeight="1">
      <c r="A44" s="866" t="s">
        <v>615</v>
      </c>
      <c r="B44" s="866"/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866"/>
      <c r="AB44" s="866"/>
      <c r="AC44" s="867"/>
      <c r="AD44" s="907"/>
      <c r="AE44" s="907"/>
    </row>
    <row r="45" spans="3:27" ht="18" customHeight="1" thickBot="1">
      <c r="C45" s="926"/>
      <c r="D45" s="868"/>
      <c r="E45" s="868"/>
      <c r="F45" s="868"/>
      <c r="G45" s="868"/>
      <c r="H45" s="868"/>
      <c r="I45" s="868"/>
      <c r="J45" s="868"/>
      <c r="K45" s="868"/>
      <c r="L45" s="868"/>
      <c r="M45" s="868"/>
      <c r="N45" s="868"/>
      <c r="O45" s="868"/>
      <c r="P45" s="868"/>
      <c r="Q45" s="868"/>
      <c r="R45" s="868"/>
      <c r="S45" s="868"/>
      <c r="T45" s="868"/>
      <c r="U45" s="868"/>
      <c r="V45" s="868"/>
      <c r="W45" s="868"/>
      <c r="X45" s="870" t="s">
        <v>178</v>
      </c>
      <c r="Z45" s="870"/>
      <c r="AA45" s="870"/>
    </row>
    <row r="46" spans="1:24" ht="15.75" customHeight="1">
      <c r="A46" s="871" t="s">
        <v>594</v>
      </c>
      <c r="B46" s="872"/>
      <c r="C46" s="873"/>
      <c r="D46" s="874" t="s">
        <v>595</v>
      </c>
      <c r="E46" s="872"/>
      <c r="F46" s="873"/>
      <c r="G46" s="875" t="s">
        <v>636</v>
      </c>
      <c r="H46" s="876"/>
      <c r="I46" s="875" t="s">
        <v>637</v>
      </c>
      <c r="J46" s="876"/>
      <c r="K46" s="875" t="s">
        <v>638</v>
      </c>
      <c r="L46" s="876"/>
      <c r="M46" s="875" t="s">
        <v>627</v>
      </c>
      <c r="N46" s="876"/>
      <c r="O46" s="875" t="s">
        <v>628</v>
      </c>
      <c r="P46" s="876"/>
      <c r="Q46" s="875" t="s">
        <v>630</v>
      </c>
      <c r="R46" s="876"/>
      <c r="S46" s="875" t="s">
        <v>631</v>
      </c>
      <c r="T46" s="876"/>
      <c r="U46" s="875" t="s">
        <v>632</v>
      </c>
      <c r="V46" s="876"/>
      <c r="W46" s="875" t="s">
        <v>633</v>
      </c>
      <c r="X46" s="877"/>
    </row>
    <row r="47" spans="1:24" ht="15.75" customHeight="1">
      <c r="A47" s="878"/>
      <c r="B47" s="878"/>
      <c r="C47" s="879"/>
      <c r="D47" s="880"/>
      <c r="E47" s="878"/>
      <c r="F47" s="879"/>
      <c r="G47" s="881"/>
      <c r="H47" s="882"/>
      <c r="I47" s="881"/>
      <c r="J47" s="882"/>
      <c r="K47" s="881"/>
      <c r="L47" s="882"/>
      <c r="M47" s="881"/>
      <c r="N47" s="882"/>
      <c r="O47" s="881"/>
      <c r="P47" s="882"/>
      <c r="Q47" s="881"/>
      <c r="R47" s="882"/>
      <c r="S47" s="881"/>
      <c r="T47" s="882"/>
      <c r="U47" s="881"/>
      <c r="V47" s="882"/>
      <c r="W47" s="881"/>
      <c r="X47" s="883"/>
    </row>
    <row r="48" spans="1:24" s="891" customFormat="1" ht="15.75" customHeight="1">
      <c r="A48" s="878"/>
      <c r="B48" s="878"/>
      <c r="C48" s="879"/>
      <c r="D48" s="884"/>
      <c r="E48" s="885"/>
      <c r="F48" s="886"/>
      <c r="G48" s="887" t="s">
        <v>596</v>
      </c>
      <c r="H48" s="888"/>
      <c r="I48" s="887" t="s">
        <v>597</v>
      </c>
      <c r="J48" s="888"/>
      <c r="K48" s="887" t="s">
        <v>599</v>
      </c>
      <c r="L48" s="888"/>
      <c r="M48" s="887" t="s">
        <v>616</v>
      </c>
      <c r="N48" s="888"/>
      <c r="O48" s="887" t="s">
        <v>617</v>
      </c>
      <c r="P48" s="888"/>
      <c r="Q48" s="887" t="s">
        <v>603</v>
      </c>
      <c r="R48" s="888"/>
      <c r="S48" s="887" t="s">
        <v>618</v>
      </c>
      <c r="T48" s="888"/>
      <c r="U48" s="887" t="s">
        <v>604</v>
      </c>
      <c r="V48" s="888"/>
      <c r="W48" s="889"/>
      <c r="X48" s="890"/>
    </row>
    <row r="49" spans="1:24" ht="15.75" customHeight="1">
      <c r="A49" s="892"/>
      <c r="B49" s="892"/>
      <c r="C49" s="893"/>
      <c r="D49" s="894" t="s">
        <v>97</v>
      </c>
      <c r="E49" s="894" t="s">
        <v>98</v>
      </c>
      <c r="F49" s="894" t="s">
        <v>99</v>
      </c>
      <c r="G49" s="894" t="s">
        <v>98</v>
      </c>
      <c r="H49" s="894" t="s">
        <v>99</v>
      </c>
      <c r="I49" s="894" t="s">
        <v>98</v>
      </c>
      <c r="J49" s="894" t="s">
        <v>99</v>
      </c>
      <c r="K49" s="894" t="s">
        <v>98</v>
      </c>
      <c r="L49" s="894" t="s">
        <v>99</v>
      </c>
      <c r="M49" s="894" t="s">
        <v>98</v>
      </c>
      <c r="N49" s="894" t="s">
        <v>99</v>
      </c>
      <c r="O49" s="894" t="s">
        <v>98</v>
      </c>
      <c r="P49" s="894" t="s">
        <v>99</v>
      </c>
      <c r="Q49" s="894" t="s">
        <v>98</v>
      </c>
      <c r="R49" s="894" t="s">
        <v>99</v>
      </c>
      <c r="S49" s="894" t="s">
        <v>98</v>
      </c>
      <c r="T49" s="894" t="s">
        <v>99</v>
      </c>
      <c r="U49" s="894" t="s">
        <v>98</v>
      </c>
      <c r="V49" s="894" t="s">
        <v>99</v>
      </c>
      <c r="W49" s="894" t="s">
        <v>98</v>
      </c>
      <c r="X49" s="897" t="s">
        <v>99</v>
      </c>
    </row>
    <row r="50" spans="1:24" s="903" customFormat="1" ht="15.75" customHeight="1">
      <c r="A50" s="927"/>
      <c r="B50" s="927"/>
      <c r="C50" s="899" t="s">
        <v>97</v>
      </c>
      <c r="D50" s="900">
        <f>SUM(E50:F50)</f>
        <v>1422</v>
      </c>
      <c r="E50" s="901">
        <f aca="true" t="shared" si="4" ref="E50:J50">SUM(E52:E56)</f>
        <v>122</v>
      </c>
      <c r="F50" s="901">
        <f t="shared" si="4"/>
        <v>1300</v>
      </c>
      <c r="G50" s="928">
        <f t="shared" si="4"/>
        <v>14</v>
      </c>
      <c r="H50" s="928">
        <f t="shared" si="4"/>
        <v>81</v>
      </c>
      <c r="I50" s="928">
        <f t="shared" si="4"/>
        <v>75</v>
      </c>
      <c r="J50" s="928">
        <f t="shared" si="4"/>
        <v>586</v>
      </c>
      <c r="K50" s="902" t="s">
        <v>255</v>
      </c>
      <c r="L50" s="902" t="s">
        <v>255</v>
      </c>
      <c r="M50" s="902" t="s">
        <v>255</v>
      </c>
      <c r="N50" s="902" t="s">
        <v>255</v>
      </c>
      <c r="O50" s="902" t="s">
        <v>255</v>
      </c>
      <c r="P50" s="902" t="s">
        <v>255</v>
      </c>
      <c r="Q50" s="928">
        <f aca="true" t="shared" si="5" ref="Q50:V50">SUM(Q52:Q56)</f>
        <v>11</v>
      </c>
      <c r="R50" s="928">
        <f t="shared" si="5"/>
        <v>222</v>
      </c>
      <c r="S50" s="928">
        <f t="shared" si="5"/>
        <v>17</v>
      </c>
      <c r="T50" s="928">
        <f t="shared" si="5"/>
        <v>353</v>
      </c>
      <c r="U50" s="928">
        <f t="shared" si="5"/>
        <v>5</v>
      </c>
      <c r="V50" s="928">
        <f t="shared" si="5"/>
        <v>58</v>
      </c>
      <c r="W50" s="902" t="s">
        <v>255</v>
      </c>
      <c r="X50" s="902" t="s">
        <v>255</v>
      </c>
    </row>
    <row r="51" spans="1:24" s="929" customFormat="1" ht="15.75" customHeight="1">
      <c r="A51" s="904" t="s">
        <v>605</v>
      </c>
      <c r="B51" s="926"/>
      <c r="C51" s="906"/>
      <c r="D51" s="907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  <c r="P51" s="907"/>
      <c r="Q51" s="907"/>
      <c r="R51" s="907"/>
      <c r="S51" s="907"/>
      <c r="T51" s="907"/>
      <c r="U51" s="907"/>
      <c r="V51" s="907"/>
      <c r="W51" s="907"/>
      <c r="X51" s="907"/>
    </row>
    <row r="52" spans="1:24" s="929" customFormat="1" ht="15.75" customHeight="1">
      <c r="A52" s="904"/>
      <c r="B52" s="926"/>
      <c r="C52" s="906" t="s">
        <v>110</v>
      </c>
      <c r="D52" s="930" t="s">
        <v>588</v>
      </c>
      <c r="E52" s="910" t="s">
        <v>588</v>
      </c>
      <c r="F52" s="910" t="s">
        <v>588</v>
      </c>
      <c r="G52" s="910" t="s">
        <v>588</v>
      </c>
      <c r="H52" s="910" t="s">
        <v>588</v>
      </c>
      <c r="I52" s="910" t="s">
        <v>588</v>
      </c>
      <c r="J52" s="910" t="s">
        <v>588</v>
      </c>
      <c r="K52" s="910" t="s">
        <v>588</v>
      </c>
      <c r="L52" s="910" t="s">
        <v>588</v>
      </c>
      <c r="M52" s="910" t="s">
        <v>588</v>
      </c>
      <c r="N52" s="910" t="s">
        <v>588</v>
      </c>
      <c r="O52" s="910" t="s">
        <v>588</v>
      </c>
      <c r="P52" s="910" t="s">
        <v>588</v>
      </c>
      <c r="Q52" s="910" t="s">
        <v>588</v>
      </c>
      <c r="R52" s="910" t="s">
        <v>588</v>
      </c>
      <c r="S52" s="910" t="s">
        <v>588</v>
      </c>
      <c r="T52" s="910" t="s">
        <v>588</v>
      </c>
      <c r="U52" s="910" t="s">
        <v>588</v>
      </c>
      <c r="V52" s="910" t="s">
        <v>588</v>
      </c>
      <c r="W52" s="910" t="s">
        <v>588</v>
      </c>
      <c r="X52" s="910" t="s">
        <v>588</v>
      </c>
    </row>
    <row r="53" spans="1:24" s="929" customFormat="1" ht="15.75" customHeight="1">
      <c r="A53" s="904"/>
      <c r="B53" s="926"/>
      <c r="C53" s="906"/>
      <c r="D53" s="916"/>
      <c r="E53" s="907"/>
      <c r="F53" s="907"/>
      <c r="G53" s="907"/>
      <c r="H53" s="907"/>
      <c r="I53" s="907"/>
      <c r="J53" s="907"/>
      <c r="K53" s="907"/>
      <c r="L53" s="907"/>
      <c r="M53" s="907"/>
      <c r="N53" s="907"/>
      <c r="O53" s="907"/>
      <c r="P53" s="907"/>
      <c r="Q53" s="907"/>
      <c r="R53" s="907"/>
      <c r="S53" s="907"/>
      <c r="T53" s="907"/>
      <c r="U53" s="907"/>
      <c r="V53" s="907"/>
      <c r="W53" s="907"/>
      <c r="X53" s="907"/>
    </row>
    <row r="54" spans="1:24" s="929" customFormat="1" ht="15.75" customHeight="1">
      <c r="A54" s="904"/>
      <c r="B54" s="926"/>
      <c r="C54" s="906" t="s">
        <v>111</v>
      </c>
      <c r="D54" s="930" t="s">
        <v>588</v>
      </c>
      <c r="E54" s="910" t="s">
        <v>588</v>
      </c>
      <c r="F54" s="910" t="s">
        <v>588</v>
      </c>
      <c r="G54" s="910" t="s">
        <v>588</v>
      </c>
      <c r="H54" s="910" t="s">
        <v>588</v>
      </c>
      <c r="I54" s="910" t="s">
        <v>588</v>
      </c>
      <c r="J54" s="910" t="s">
        <v>588</v>
      </c>
      <c r="K54" s="910" t="s">
        <v>588</v>
      </c>
      <c r="L54" s="910" t="s">
        <v>588</v>
      </c>
      <c r="M54" s="910" t="s">
        <v>588</v>
      </c>
      <c r="N54" s="910" t="s">
        <v>588</v>
      </c>
      <c r="O54" s="910" t="s">
        <v>588</v>
      </c>
      <c r="P54" s="910" t="s">
        <v>588</v>
      </c>
      <c r="Q54" s="910" t="s">
        <v>588</v>
      </c>
      <c r="R54" s="910" t="s">
        <v>588</v>
      </c>
      <c r="S54" s="910" t="s">
        <v>588</v>
      </c>
      <c r="T54" s="910" t="s">
        <v>588</v>
      </c>
      <c r="U54" s="910" t="s">
        <v>588</v>
      </c>
      <c r="V54" s="910" t="s">
        <v>588</v>
      </c>
      <c r="W54" s="910" t="s">
        <v>588</v>
      </c>
      <c r="X54" s="910" t="s">
        <v>588</v>
      </c>
    </row>
    <row r="55" spans="1:24" s="929" customFormat="1" ht="15.75" customHeight="1">
      <c r="A55" s="904"/>
      <c r="B55" s="926"/>
      <c r="C55" s="906"/>
      <c r="D55" s="907"/>
      <c r="E55" s="909"/>
      <c r="F55" s="909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7"/>
      <c r="S55" s="907"/>
      <c r="T55" s="907"/>
      <c r="U55" s="907"/>
      <c r="V55" s="907"/>
      <c r="W55" s="907"/>
      <c r="X55" s="907"/>
    </row>
    <row r="56" spans="1:24" s="929" customFormat="1" ht="15.75" customHeight="1">
      <c r="A56" s="926"/>
      <c r="B56" s="926"/>
      <c r="C56" s="906" t="s">
        <v>112</v>
      </c>
      <c r="D56" s="909">
        <f>SUM(E56:F56)</f>
        <v>1422</v>
      </c>
      <c r="E56" s="909">
        <f>SUM(G56,I56,K56,M56,O56,Q56,S56,U56,W56,Y56,AA56)</f>
        <v>122</v>
      </c>
      <c r="F56" s="909">
        <f>SUM(H56,J56,L56,N56,P56,R56,T56,V56,X56,Z56,AB56)</f>
        <v>1300</v>
      </c>
      <c r="G56" s="910">
        <v>14</v>
      </c>
      <c r="H56" s="910">
        <v>81</v>
      </c>
      <c r="I56" s="910">
        <v>75</v>
      </c>
      <c r="J56" s="910">
        <v>586</v>
      </c>
      <c r="K56" s="931" t="s">
        <v>588</v>
      </c>
      <c r="L56" s="931" t="s">
        <v>588</v>
      </c>
      <c r="M56" s="931" t="s">
        <v>588</v>
      </c>
      <c r="N56" s="931" t="s">
        <v>588</v>
      </c>
      <c r="O56" s="931" t="s">
        <v>588</v>
      </c>
      <c r="P56" s="931" t="s">
        <v>588</v>
      </c>
      <c r="Q56" s="910">
        <v>11</v>
      </c>
      <c r="R56" s="910">
        <v>222</v>
      </c>
      <c r="S56" s="910">
        <v>17</v>
      </c>
      <c r="T56" s="910">
        <v>353</v>
      </c>
      <c r="U56" s="910">
        <v>5</v>
      </c>
      <c r="V56" s="910">
        <v>58</v>
      </c>
      <c r="W56" s="931" t="s">
        <v>588</v>
      </c>
      <c r="X56" s="910" t="s">
        <v>588</v>
      </c>
    </row>
    <row r="57" spans="1:24" s="929" customFormat="1" ht="15.75" customHeight="1">
      <c r="A57" s="926"/>
      <c r="B57" s="926"/>
      <c r="C57" s="906"/>
      <c r="D57" s="907"/>
      <c r="E57" s="907"/>
      <c r="F57" s="907"/>
      <c r="G57" s="907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7"/>
      <c r="S57" s="907"/>
      <c r="T57" s="907"/>
      <c r="U57" s="907"/>
      <c r="V57" s="907"/>
      <c r="W57" s="907"/>
      <c r="X57" s="907"/>
    </row>
    <row r="58" spans="1:24" s="929" customFormat="1" ht="15.75" customHeight="1">
      <c r="A58" s="932"/>
      <c r="B58" s="932"/>
      <c r="C58" s="933"/>
      <c r="D58" s="907"/>
      <c r="E58" s="907"/>
      <c r="F58" s="907"/>
      <c r="G58" s="934"/>
      <c r="H58" s="934"/>
      <c r="I58" s="934"/>
      <c r="J58" s="934"/>
      <c r="K58" s="934"/>
      <c r="L58" s="934"/>
      <c r="M58" s="934"/>
      <c r="N58" s="934"/>
      <c r="O58" s="934"/>
      <c r="P58" s="934"/>
      <c r="Q58" s="934"/>
      <c r="R58" s="934"/>
      <c r="S58" s="934"/>
      <c r="T58" s="934"/>
      <c r="U58" s="934"/>
      <c r="V58" s="934"/>
      <c r="W58" s="934"/>
      <c r="X58" s="934"/>
    </row>
    <row r="59" spans="1:25" s="903" customFormat="1" ht="15.75" customHeight="1">
      <c r="A59" s="927"/>
      <c r="B59" s="927"/>
      <c r="C59" s="899" t="s">
        <v>97</v>
      </c>
      <c r="D59" s="900">
        <f>SUM(E59:F59)</f>
        <v>1038</v>
      </c>
      <c r="E59" s="901">
        <f aca="true" t="shared" si="6" ref="E59:J59">SUM(E61:E65)</f>
        <v>82</v>
      </c>
      <c r="F59" s="901">
        <f t="shared" si="6"/>
        <v>956</v>
      </c>
      <c r="G59" s="902">
        <f t="shared" si="6"/>
        <v>7</v>
      </c>
      <c r="H59" s="902">
        <f t="shared" si="6"/>
        <v>53</v>
      </c>
      <c r="I59" s="902">
        <f t="shared" si="6"/>
        <v>52</v>
      </c>
      <c r="J59" s="902">
        <f t="shared" si="6"/>
        <v>468</v>
      </c>
      <c r="K59" s="902" t="s">
        <v>255</v>
      </c>
      <c r="L59" s="902" t="s">
        <v>255</v>
      </c>
      <c r="M59" s="902" t="s">
        <v>255</v>
      </c>
      <c r="N59" s="902" t="s">
        <v>255</v>
      </c>
      <c r="O59" s="902" t="s">
        <v>255</v>
      </c>
      <c r="P59" s="902" t="s">
        <v>255</v>
      </c>
      <c r="Q59" s="902">
        <f aca="true" t="shared" si="7" ref="Q59:V59">SUM(Q61:Q65)</f>
        <v>7</v>
      </c>
      <c r="R59" s="902">
        <f t="shared" si="7"/>
        <v>149</v>
      </c>
      <c r="S59" s="902">
        <f t="shared" si="7"/>
        <v>11</v>
      </c>
      <c r="T59" s="902">
        <f t="shared" si="7"/>
        <v>235</v>
      </c>
      <c r="U59" s="902">
        <f t="shared" si="7"/>
        <v>5</v>
      </c>
      <c r="V59" s="902">
        <f t="shared" si="7"/>
        <v>51</v>
      </c>
      <c r="W59" s="902" t="s">
        <v>255</v>
      </c>
      <c r="X59" s="902" t="s">
        <v>255</v>
      </c>
      <c r="Y59" s="898"/>
    </row>
    <row r="60" spans="1:25" s="929" customFormat="1" ht="15.75" customHeight="1">
      <c r="A60" s="904" t="s">
        <v>609</v>
      </c>
      <c r="B60" s="926"/>
      <c r="C60" s="906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35"/>
    </row>
    <row r="61" spans="1:25" s="929" customFormat="1" ht="15.75" customHeight="1">
      <c r="A61" s="904"/>
      <c r="B61" s="926"/>
      <c r="C61" s="906" t="s">
        <v>110</v>
      </c>
      <c r="D61" s="930" t="s">
        <v>634</v>
      </c>
      <c r="E61" s="910" t="s">
        <v>634</v>
      </c>
      <c r="F61" s="910" t="s">
        <v>634</v>
      </c>
      <c r="G61" s="910" t="s">
        <v>634</v>
      </c>
      <c r="H61" s="910" t="s">
        <v>634</v>
      </c>
      <c r="I61" s="910" t="s">
        <v>634</v>
      </c>
      <c r="J61" s="910" t="s">
        <v>634</v>
      </c>
      <c r="K61" s="910" t="s">
        <v>634</v>
      </c>
      <c r="L61" s="910" t="s">
        <v>634</v>
      </c>
      <c r="M61" s="910" t="s">
        <v>634</v>
      </c>
      <c r="N61" s="910" t="s">
        <v>634</v>
      </c>
      <c r="O61" s="910" t="s">
        <v>634</v>
      </c>
      <c r="P61" s="910" t="s">
        <v>634</v>
      </c>
      <c r="Q61" s="910" t="s">
        <v>634</v>
      </c>
      <c r="R61" s="910" t="s">
        <v>634</v>
      </c>
      <c r="S61" s="910" t="s">
        <v>634</v>
      </c>
      <c r="T61" s="910" t="s">
        <v>634</v>
      </c>
      <c r="U61" s="910" t="s">
        <v>634</v>
      </c>
      <c r="V61" s="910" t="s">
        <v>634</v>
      </c>
      <c r="W61" s="910" t="s">
        <v>634</v>
      </c>
      <c r="X61" s="910" t="s">
        <v>634</v>
      </c>
      <c r="Y61" s="935"/>
    </row>
    <row r="62" spans="1:25" s="929" customFormat="1" ht="15.75" customHeight="1">
      <c r="A62" s="904"/>
      <c r="B62" s="926"/>
      <c r="C62" s="906"/>
      <c r="D62" s="916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35"/>
    </row>
    <row r="63" spans="1:25" s="929" customFormat="1" ht="15.75" customHeight="1">
      <c r="A63" s="904"/>
      <c r="B63" s="926"/>
      <c r="C63" s="906" t="s">
        <v>111</v>
      </c>
      <c r="D63" s="930" t="s">
        <v>634</v>
      </c>
      <c r="E63" s="910" t="s">
        <v>634</v>
      </c>
      <c r="F63" s="910" t="s">
        <v>634</v>
      </c>
      <c r="G63" s="910" t="s">
        <v>634</v>
      </c>
      <c r="H63" s="910" t="s">
        <v>634</v>
      </c>
      <c r="I63" s="910" t="s">
        <v>634</v>
      </c>
      <c r="J63" s="910" t="s">
        <v>634</v>
      </c>
      <c r="K63" s="910" t="s">
        <v>634</v>
      </c>
      <c r="L63" s="910" t="s">
        <v>634</v>
      </c>
      <c r="M63" s="910" t="s">
        <v>634</v>
      </c>
      <c r="N63" s="910" t="s">
        <v>634</v>
      </c>
      <c r="O63" s="910" t="s">
        <v>634</v>
      </c>
      <c r="P63" s="910" t="s">
        <v>634</v>
      </c>
      <c r="Q63" s="910" t="s">
        <v>634</v>
      </c>
      <c r="R63" s="910" t="s">
        <v>634</v>
      </c>
      <c r="S63" s="910" t="s">
        <v>634</v>
      </c>
      <c r="T63" s="910" t="s">
        <v>634</v>
      </c>
      <c r="U63" s="910" t="s">
        <v>634</v>
      </c>
      <c r="V63" s="910" t="s">
        <v>634</v>
      </c>
      <c r="W63" s="910" t="s">
        <v>634</v>
      </c>
      <c r="X63" s="910" t="s">
        <v>634</v>
      </c>
      <c r="Y63" s="935"/>
    </row>
    <row r="64" spans="1:25" s="929" customFormat="1" ht="15.75" customHeight="1">
      <c r="A64" s="904"/>
      <c r="B64" s="926"/>
      <c r="C64" s="906"/>
      <c r="D64" s="907"/>
      <c r="E64" s="909"/>
      <c r="F64" s="909"/>
      <c r="G64" s="907"/>
      <c r="H64" s="907"/>
      <c r="I64" s="907"/>
      <c r="J64" s="907"/>
      <c r="K64" s="907"/>
      <c r="L64" s="907"/>
      <c r="M64" s="907"/>
      <c r="N64" s="907"/>
      <c r="O64" s="907"/>
      <c r="P64" s="907"/>
      <c r="Q64" s="907"/>
      <c r="R64" s="907"/>
      <c r="S64" s="907"/>
      <c r="T64" s="907"/>
      <c r="U64" s="907"/>
      <c r="V64" s="907"/>
      <c r="W64" s="907"/>
      <c r="X64" s="907"/>
      <c r="Y64" s="935"/>
    </row>
    <row r="65" spans="1:25" s="929" customFormat="1" ht="15.75" customHeight="1">
      <c r="A65" s="926"/>
      <c r="B65" s="926"/>
      <c r="C65" s="906" t="s">
        <v>112</v>
      </c>
      <c r="D65" s="909">
        <f>SUM(E65:F65)</f>
        <v>1038</v>
      </c>
      <c r="E65" s="909">
        <f>SUM(G65,I65,K65,M65,O65,Q65,S65,U65,W65,Y65,AA65)</f>
        <v>82</v>
      </c>
      <c r="F65" s="909">
        <f>SUM(H65,J65,L65,N65,P65,R65,T65,V65,X65,Z65,AB65)</f>
        <v>956</v>
      </c>
      <c r="G65" s="931">
        <v>7</v>
      </c>
      <c r="H65" s="931">
        <v>53</v>
      </c>
      <c r="I65" s="931">
        <v>52</v>
      </c>
      <c r="J65" s="931">
        <v>468</v>
      </c>
      <c r="K65" s="931" t="s">
        <v>634</v>
      </c>
      <c r="L65" s="931" t="s">
        <v>634</v>
      </c>
      <c r="M65" s="931" t="s">
        <v>634</v>
      </c>
      <c r="N65" s="931" t="s">
        <v>634</v>
      </c>
      <c r="O65" s="931" t="s">
        <v>634</v>
      </c>
      <c r="P65" s="931" t="s">
        <v>634</v>
      </c>
      <c r="Q65" s="931">
        <v>7</v>
      </c>
      <c r="R65" s="931">
        <v>149</v>
      </c>
      <c r="S65" s="931">
        <v>11</v>
      </c>
      <c r="T65" s="931">
        <v>235</v>
      </c>
      <c r="U65" s="931">
        <v>5</v>
      </c>
      <c r="V65" s="931">
        <v>51</v>
      </c>
      <c r="W65" s="931" t="s">
        <v>634</v>
      </c>
      <c r="X65" s="931" t="s">
        <v>634</v>
      </c>
      <c r="Y65" s="935"/>
    </row>
    <row r="66" spans="1:25" s="929" customFormat="1" ht="15.75" customHeight="1">
      <c r="A66" s="932"/>
      <c r="B66" s="932"/>
      <c r="C66" s="933"/>
      <c r="D66" s="907"/>
      <c r="E66" s="907"/>
      <c r="F66" s="907"/>
      <c r="G66" s="934"/>
      <c r="H66" s="934"/>
      <c r="I66" s="934"/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5"/>
    </row>
    <row r="67" spans="1:25" s="929" customFormat="1" ht="15.75" customHeight="1">
      <c r="A67" s="932"/>
      <c r="B67" s="932"/>
      <c r="C67" s="933"/>
      <c r="D67" s="907"/>
      <c r="E67" s="907"/>
      <c r="F67" s="907"/>
      <c r="G67" s="934"/>
      <c r="H67" s="934"/>
      <c r="I67" s="934"/>
      <c r="J67" s="934"/>
      <c r="K67" s="934"/>
      <c r="L67" s="934"/>
      <c r="M67" s="934"/>
      <c r="N67" s="934"/>
      <c r="O67" s="934"/>
      <c r="P67" s="934"/>
      <c r="Q67" s="934"/>
      <c r="R67" s="934"/>
      <c r="S67" s="934"/>
      <c r="T67" s="934"/>
      <c r="U67" s="934"/>
      <c r="V67" s="934"/>
      <c r="W67" s="934"/>
      <c r="X67" s="934"/>
      <c r="Y67" s="935"/>
    </row>
    <row r="68" spans="1:25" s="903" customFormat="1" ht="15.75" customHeight="1">
      <c r="A68" s="927"/>
      <c r="B68" s="927"/>
      <c r="C68" s="899" t="s">
        <v>97</v>
      </c>
      <c r="D68" s="913">
        <f>SUM(E68:F68)</f>
        <v>1158</v>
      </c>
      <c r="E68" s="901">
        <f aca="true" t="shared" si="8" ref="E68:J68">SUM(E70:E74)</f>
        <v>78</v>
      </c>
      <c r="F68" s="901">
        <f t="shared" si="8"/>
        <v>1080</v>
      </c>
      <c r="G68" s="902">
        <f t="shared" si="8"/>
        <v>9</v>
      </c>
      <c r="H68" s="902">
        <f t="shared" si="8"/>
        <v>60</v>
      </c>
      <c r="I68" s="902">
        <f t="shared" si="8"/>
        <v>44</v>
      </c>
      <c r="J68" s="902">
        <f t="shared" si="8"/>
        <v>465</v>
      </c>
      <c r="K68" s="902" t="s">
        <v>634</v>
      </c>
      <c r="L68" s="902" t="s">
        <v>634</v>
      </c>
      <c r="M68" s="902" t="s">
        <v>634</v>
      </c>
      <c r="N68" s="902" t="s">
        <v>634</v>
      </c>
      <c r="O68" s="902" t="s">
        <v>634</v>
      </c>
      <c r="P68" s="902" t="s">
        <v>634</v>
      </c>
      <c r="Q68" s="902">
        <f aca="true" t="shared" si="9" ref="Q68:V68">SUM(Q70:Q74)</f>
        <v>3</v>
      </c>
      <c r="R68" s="902">
        <f t="shared" si="9"/>
        <v>193</v>
      </c>
      <c r="S68" s="902">
        <f t="shared" si="9"/>
        <v>13</v>
      </c>
      <c r="T68" s="902">
        <f t="shared" si="9"/>
        <v>283</v>
      </c>
      <c r="U68" s="902">
        <f t="shared" si="9"/>
        <v>9</v>
      </c>
      <c r="V68" s="902">
        <f t="shared" si="9"/>
        <v>79</v>
      </c>
      <c r="W68" s="902" t="s">
        <v>634</v>
      </c>
      <c r="X68" s="902" t="s">
        <v>634</v>
      </c>
      <c r="Y68" s="898"/>
    </row>
    <row r="69" spans="1:24" s="929" customFormat="1" ht="15.75" customHeight="1">
      <c r="A69" s="904" t="s">
        <v>613</v>
      </c>
      <c r="B69" s="926"/>
      <c r="C69" s="906"/>
      <c r="D69" s="915"/>
      <c r="E69" s="907"/>
      <c r="F69" s="907"/>
      <c r="G69" s="907"/>
      <c r="H69" s="907"/>
      <c r="I69" s="907"/>
      <c r="J69" s="907"/>
      <c r="K69" s="907"/>
      <c r="L69" s="907"/>
      <c r="M69" s="907"/>
      <c r="N69" s="907"/>
      <c r="O69" s="907"/>
      <c r="P69" s="907"/>
      <c r="Q69" s="907"/>
      <c r="R69" s="907"/>
      <c r="S69" s="907"/>
      <c r="T69" s="907"/>
      <c r="U69" s="907"/>
      <c r="V69" s="907"/>
      <c r="W69" s="907"/>
      <c r="X69" s="907"/>
    </row>
    <row r="70" spans="1:24" s="929" customFormat="1" ht="15.75" customHeight="1">
      <c r="A70" s="904"/>
      <c r="B70" s="926"/>
      <c r="C70" s="906" t="s">
        <v>110</v>
      </c>
      <c r="D70" s="930" t="s">
        <v>634</v>
      </c>
      <c r="E70" s="910" t="s">
        <v>634</v>
      </c>
      <c r="F70" s="910" t="s">
        <v>634</v>
      </c>
      <c r="G70" s="910" t="s">
        <v>634</v>
      </c>
      <c r="H70" s="910" t="s">
        <v>634</v>
      </c>
      <c r="I70" s="910" t="s">
        <v>634</v>
      </c>
      <c r="J70" s="910" t="s">
        <v>634</v>
      </c>
      <c r="K70" s="910" t="s">
        <v>634</v>
      </c>
      <c r="L70" s="910" t="s">
        <v>634</v>
      </c>
      <c r="M70" s="910" t="s">
        <v>634</v>
      </c>
      <c r="N70" s="910" t="s">
        <v>634</v>
      </c>
      <c r="O70" s="910" t="s">
        <v>634</v>
      </c>
      <c r="P70" s="910" t="s">
        <v>634</v>
      </c>
      <c r="Q70" s="910" t="s">
        <v>634</v>
      </c>
      <c r="R70" s="910" t="s">
        <v>634</v>
      </c>
      <c r="S70" s="910" t="s">
        <v>634</v>
      </c>
      <c r="T70" s="910" t="s">
        <v>634</v>
      </c>
      <c r="U70" s="910" t="s">
        <v>634</v>
      </c>
      <c r="V70" s="910" t="s">
        <v>634</v>
      </c>
      <c r="W70" s="910" t="s">
        <v>634</v>
      </c>
      <c r="X70" s="910" t="s">
        <v>634</v>
      </c>
    </row>
    <row r="71" spans="1:24" s="929" customFormat="1" ht="15.75" customHeight="1">
      <c r="A71" s="904"/>
      <c r="B71" s="926"/>
      <c r="C71" s="906"/>
      <c r="D71" s="916"/>
      <c r="E71" s="907"/>
      <c r="F71" s="907"/>
      <c r="G71" s="907"/>
      <c r="H71" s="907"/>
      <c r="I71" s="907"/>
      <c r="J71" s="907"/>
      <c r="K71" s="907"/>
      <c r="L71" s="907"/>
      <c r="M71" s="907"/>
      <c r="N71" s="907"/>
      <c r="O71" s="907"/>
      <c r="P71" s="907"/>
      <c r="Q71" s="907"/>
      <c r="R71" s="907"/>
      <c r="S71" s="907"/>
      <c r="T71" s="907"/>
      <c r="U71" s="907"/>
      <c r="V71" s="907"/>
      <c r="W71" s="907"/>
      <c r="X71" s="907"/>
    </row>
    <row r="72" spans="1:24" s="929" customFormat="1" ht="15.75" customHeight="1">
      <c r="A72" s="904"/>
      <c r="B72" s="926"/>
      <c r="C72" s="906" t="s">
        <v>111</v>
      </c>
      <c r="D72" s="930" t="s">
        <v>634</v>
      </c>
      <c r="E72" s="910" t="s">
        <v>634</v>
      </c>
      <c r="F72" s="910" t="s">
        <v>634</v>
      </c>
      <c r="G72" s="910" t="s">
        <v>634</v>
      </c>
      <c r="H72" s="910" t="s">
        <v>634</v>
      </c>
      <c r="I72" s="910" t="s">
        <v>634</v>
      </c>
      <c r="J72" s="910" t="s">
        <v>634</v>
      </c>
      <c r="K72" s="910" t="s">
        <v>634</v>
      </c>
      <c r="L72" s="910" t="s">
        <v>634</v>
      </c>
      <c r="M72" s="910" t="s">
        <v>634</v>
      </c>
      <c r="N72" s="910" t="s">
        <v>634</v>
      </c>
      <c r="O72" s="910" t="s">
        <v>634</v>
      </c>
      <c r="P72" s="910" t="s">
        <v>634</v>
      </c>
      <c r="Q72" s="910" t="s">
        <v>634</v>
      </c>
      <c r="R72" s="910" t="s">
        <v>634</v>
      </c>
      <c r="S72" s="910" t="s">
        <v>634</v>
      </c>
      <c r="T72" s="910" t="s">
        <v>634</v>
      </c>
      <c r="U72" s="910" t="s">
        <v>634</v>
      </c>
      <c r="V72" s="910" t="s">
        <v>634</v>
      </c>
      <c r="W72" s="910" t="s">
        <v>634</v>
      </c>
      <c r="X72" s="910" t="s">
        <v>634</v>
      </c>
    </row>
    <row r="73" spans="1:24" s="929" customFormat="1" ht="15.75" customHeight="1">
      <c r="A73" s="904"/>
      <c r="B73" s="926"/>
      <c r="C73" s="906"/>
      <c r="D73" s="915"/>
      <c r="E73" s="909"/>
      <c r="F73" s="909"/>
      <c r="G73" s="907"/>
      <c r="H73" s="907"/>
      <c r="I73" s="907"/>
      <c r="J73" s="907"/>
      <c r="K73" s="907"/>
      <c r="L73" s="907"/>
      <c r="M73" s="907"/>
      <c r="N73" s="907"/>
      <c r="O73" s="907"/>
      <c r="P73" s="907"/>
      <c r="Q73" s="907"/>
      <c r="R73" s="907"/>
      <c r="S73" s="907"/>
      <c r="T73" s="907"/>
      <c r="U73" s="907"/>
      <c r="V73" s="907"/>
      <c r="W73" s="907"/>
      <c r="X73" s="907"/>
    </row>
    <row r="74" spans="1:24" s="929" customFormat="1" ht="15.75" customHeight="1">
      <c r="A74" s="936"/>
      <c r="B74" s="936"/>
      <c r="C74" s="918" t="s">
        <v>112</v>
      </c>
      <c r="D74" s="919">
        <f>SUM(E74:F74)</f>
        <v>1158</v>
      </c>
      <c r="E74" s="920">
        <f>SUM(G74,I74,K74,M74,O74,Q74,S74,U74,W74,Y74,AA74)</f>
        <v>78</v>
      </c>
      <c r="F74" s="920">
        <f>SUM(H74,J74,L74,N74,P74,R74,T74,V74,X74,Z74,AB74)</f>
        <v>1080</v>
      </c>
      <c r="G74" s="910">
        <v>9</v>
      </c>
      <c r="H74" s="910">
        <v>60</v>
      </c>
      <c r="I74" s="910">
        <v>44</v>
      </c>
      <c r="J74" s="910">
        <v>465</v>
      </c>
      <c r="K74" s="931" t="s">
        <v>634</v>
      </c>
      <c r="L74" s="931" t="s">
        <v>634</v>
      </c>
      <c r="M74" s="931" t="s">
        <v>634</v>
      </c>
      <c r="N74" s="931" t="s">
        <v>634</v>
      </c>
      <c r="O74" s="931" t="s">
        <v>634</v>
      </c>
      <c r="P74" s="931" t="s">
        <v>634</v>
      </c>
      <c r="Q74" s="910">
        <v>3</v>
      </c>
      <c r="R74" s="910">
        <v>193</v>
      </c>
      <c r="S74" s="921">
        <v>13</v>
      </c>
      <c r="T74" s="921">
        <v>283</v>
      </c>
      <c r="U74" s="921">
        <v>9</v>
      </c>
      <c r="V74" s="921">
        <v>79</v>
      </c>
      <c r="W74" s="921" t="s">
        <v>634</v>
      </c>
      <c r="X74" s="921" t="s">
        <v>634</v>
      </c>
    </row>
    <row r="75" spans="1:29" ht="15" customHeight="1">
      <c r="A75" s="937" t="s">
        <v>635</v>
      </c>
      <c r="B75" s="938"/>
      <c r="C75" s="938"/>
      <c r="D75" s="938"/>
      <c r="E75" s="938"/>
      <c r="F75" s="938"/>
      <c r="G75" s="938"/>
      <c r="H75" s="938"/>
      <c r="I75" s="938"/>
      <c r="J75" s="938"/>
      <c r="K75" s="938"/>
      <c r="L75" s="938"/>
      <c r="M75" s="938"/>
      <c r="N75" s="938"/>
      <c r="O75" s="938"/>
      <c r="P75" s="938"/>
      <c r="Q75" s="938"/>
      <c r="R75" s="938"/>
      <c r="S75" s="922"/>
      <c r="T75" s="922"/>
      <c r="U75" s="922"/>
      <c r="V75" s="922"/>
      <c r="W75" s="922"/>
      <c r="X75" s="922"/>
      <c r="Y75" s="922"/>
      <c r="Z75" s="922"/>
      <c r="AA75" s="922"/>
      <c r="AB75" s="922"/>
      <c r="AC75" s="922"/>
    </row>
    <row r="76" ht="15" customHeight="1">
      <c r="A76" s="865" t="s">
        <v>619</v>
      </c>
    </row>
    <row r="77" ht="15" customHeight="1">
      <c r="A77" s="865" t="s">
        <v>471</v>
      </c>
    </row>
  </sheetData>
  <mergeCells count="57">
    <mergeCell ref="A20:A24"/>
    <mergeCell ref="A2:AC2"/>
    <mergeCell ref="A3:AC3"/>
    <mergeCell ref="A4:AC4"/>
    <mergeCell ref="A6:C9"/>
    <mergeCell ref="D6:F8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Y8:Z8"/>
    <mergeCell ref="AA8:AB8"/>
    <mergeCell ref="A11:A15"/>
    <mergeCell ref="O8:P8"/>
    <mergeCell ref="Q8:R8"/>
    <mergeCell ref="S8:T8"/>
    <mergeCell ref="U8:V8"/>
    <mergeCell ref="G8:H8"/>
    <mergeCell ref="I8:J8"/>
    <mergeCell ref="K8:L8"/>
    <mergeCell ref="M46:N47"/>
    <mergeCell ref="O46:P47"/>
    <mergeCell ref="Q46:R47"/>
    <mergeCell ref="W8:X8"/>
    <mergeCell ref="M8:N8"/>
    <mergeCell ref="S46:T47"/>
    <mergeCell ref="U46:V47"/>
    <mergeCell ref="W46:X47"/>
    <mergeCell ref="A42:AC42"/>
    <mergeCell ref="A29:A33"/>
    <mergeCell ref="I48:J48"/>
    <mergeCell ref="K48:L48"/>
    <mergeCell ref="M48:N48"/>
    <mergeCell ref="A43:AC43"/>
    <mergeCell ref="A44:AC44"/>
    <mergeCell ref="A46:C49"/>
    <mergeCell ref="D46:F48"/>
    <mergeCell ref="G46:H47"/>
    <mergeCell ref="I46:J47"/>
    <mergeCell ref="K46:L47"/>
    <mergeCell ref="A75:R75"/>
    <mergeCell ref="W48:X48"/>
    <mergeCell ref="A51:A55"/>
    <mergeCell ref="A60:A64"/>
    <mergeCell ref="A69:A73"/>
    <mergeCell ref="O48:P48"/>
    <mergeCell ref="Q48:R48"/>
    <mergeCell ref="S48:T48"/>
    <mergeCell ref="U48:V48"/>
    <mergeCell ref="G48:H48"/>
  </mergeCells>
  <printOptions/>
  <pageMargins left="1.3779527559055118" right="0.46" top="0.984251968503937" bottom="0.984251968503937" header="0.5118110236220472" footer="0.5118110236220472"/>
  <pageSetup fitToHeight="1" fitToWidth="1"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2009-02-27T02:16:05Z</cp:lastPrinted>
  <dcterms:created xsi:type="dcterms:W3CDTF">2005-08-12T00:40:19Z</dcterms:created>
  <dcterms:modified xsi:type="dcterms:W3CDTF">2009-07-14T06:13:28Z</dcterms:modified>
  <cp:category/>
  <cp:version/>
  <cp:contentType/>
  <cp:contentStatus/>
</cp:coreProperties>
</file>