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30" windowWidth="19320" windowHeight="11715" activeTab="5"/>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'130'!$A$1:$K$65</definedName>
    <definedName name="_xlnm.Print_Area" localSheetId="1">'132'!$A$1:$Y$61</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<sst xmlns="http://schemas.openxmlformats.org/spreadsheetml/2006/main" count="924" uniqueCount="475">
  <si>
    <t>対前年度増減率</t>
  </si>
  <si>
    <t>歳　　　　　　　　　　　出</t>
  </si>
  <si>
    <t>地方消費税清算金</t>
  </si>
  <si>
    <t>地方特例交付金</t>
  </si>
  <si>
    <t>水道用水供給事業</t>
  </si>
  <si>
    <t>分担金及び負担金</t>
  </si>
  <si>
    <t>使用料及び手数料</t>
  </si>
  <si>
    <t>対前年度増減率(%)</t>
  </si>
  <si>
    <t>健康福祉費</t>
  </si>
  <si>
    <t>物権</t>
  </si>
  <si>
    <t>農林水産業費</t>
  </si>
  <si>
    <t>債権</t>
  </si>
  <si>
    <t>翌年度へ繰り越すべき財源</t>
  </si>
  <si>
    <t>災害復旧債</t>
  </si>
  <si>
    <t>合           計</t>
  </si>
  <si>
    <t>（１）　一　　　    般 　　　   会　　　    計</t>
  </si>
  <si>
    <t>（３）　事　　　　　業　　　　　会　　　　　計</t>
  </si>
  <si>
    <t>会 　 計　  名</t>
  </si>
  <si>
    <t>歳　　　　　　　　　　　　入</t>
  </si>
  <si>
    <t>合          計</t>
  </si>
  <si>
    <t>財     　　   産</t>
  </si>
  <si>
    <t>㎡</t>
  </si>
  <si>
    <t>㎡</t>
  </si>
  <si>
    <t>会　　　計　　　区　　　分</t>
  </si>
  <si>
    <t>（２）　特 　　 　　別　　　　  会　　　　  計</t>
  </si>
  <si>
    <t>（単位：千円）</t>
  </si>
  <si>
    <t>就農支援資金</t>
  </si>
  <si>
    <t>港湾整備</t>
  </si>
  <si>
    <t>公債管理</t>
  </si>
  <si>
    <t xml:space="preserve">      　２</t>
  </si>
  <si>
    <t>税　　　　目　　　　別</t>
  </si>
  <si>
    <t>収入歩合</t>
  </si>
  <si>
    <t>調定額</t>
  </si>
  <si>
    <t>所得税</t>
  </si>
  <si>
    <t>収入額</t>
  </si>
  <si>
    <t xml:space="preserve">滞納処分停止額 </t>
  </si>
  <si>
    <t>不納欠損額</t>
  </si>
  <si>
    <t>酒税</t>
  </si>
  <si>
    <t>収入未済額</t>
  </si>
  <si>
    <t>収入歩合</t>
  </si>
  <si>
    <t>翌年度に繰り越すべき財源</t>
  </si>
  <si>
    <t>配当割交付金</t>
  </si>
  <si>
    <t>地方消費税　　交付金</t>
  </si>
  <si>
    <t>ゴルフ場利用税　　　　交　　付　　金</t>
  </si>
  <si>
    <t>特別地方消費税　　　　交　　付　　金</t>
  </si>
  <si>
    <t>自動車取得税　　　　交　 付　 金</t>
  </si>
  <si>
    <t>項　　　　　　　　　　　　目</t>
  </si>
  <si>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</si>
  <si>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</si>
  <si>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</si>
  <si>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</si>
  <si>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</si>
  <si>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</si>
  <si>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</si>
  <si>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</si>
  <si>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</si>
  <si>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</si>
  <si>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</si>
  <si>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</si>
  <si>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ゴ ル フ 場 利 用 税</t>
  </si>
  <si>
    <t>自  　動 　 車　  税</t>
  </si>
  <si>
    <t>鉱 　　　区　 　　税</t>
  </si>
  <si>
    <t xml:space="preserve">自 動 車 取 得 税 </t>
  </si>
  <si>
    <t>軽  油  引  取  税</t>
  </si>
  <si>
    <t>核 　燃 　料　 税</t>
  </si>
  <si>
    <t>区　　　　　　　分</t>
  </si>
  <si>
    <t>総　　　　　　　　　額</t>
  </si>
  <si>
    <t>地　 方　　　消費税</t>
  </si>
  <si>
    <t>譲渡割</t>
  </si>
  <si>
    <t>貨物割</t>
  </si>
  <si>
    <t>狩　　　猟　　　税</t>
  </si>
  <si>
    <t>資料　石川県税務課「税務統計書」</t>
  </si>
  <si>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</si>
  <si>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</si>
  <si>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</si>
  <si>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</si>
  <si>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</si>
  <si>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</si>
  <si>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</si>
  <si>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</si>
  <si>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</si>
  <si>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</si>
  <si>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１人当たり県税負担額（円）</t>
  </si>
  <si>
    <t>歳 出 総 額</t>
  </si>
  <si>
    <t>実 質 収 支</t>
  </si>
  <si>
    <t>財政力指数</t>
  </si>
  <si>
    <t>地  方  税</t>
  </si>
  <si>
    <t>利子割交付金</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</si>
  <si>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</si>
  <si>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</si>
  <si>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</si>
  <si>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</si>
  <si>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</si>
  <si>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</si>
  <si>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</si>
  <si>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</si>
  <si>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</si>
  <si>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</si>
  <si>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</si>
  <si>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</si>
  <si>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</si>
  <si>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</si>
  <si>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</si>
  <si>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</si>
  <si>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</si>
  <si>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</si>
  <si>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</si>
  <si>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</si>
  <si>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</si>
  <si>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</si>
  <si>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</si>
  <si>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</si>
  <si>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</si>
  <si>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</si>
  <si>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</si>
  <si>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</si>
  <si>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</si>
  <si>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</si>
  <si>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</si>
  <si>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</si>
  <si>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</si>
  <si>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</si>
  <si>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</si>
  <si>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</si>
  <si>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</si>
  <si>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</si>
  <si>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</si>
  <si>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</si>
  <si>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</si>
  <si>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</si>
  <si>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</si>
  <si>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</si>
  <si>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</si>
  <si>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</si>
  <si>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</si>
  <si>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</si>
  <si>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</si>
  <si>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</si>
  <si>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農 林 中 金</t>
  </si>
  <si>
    <t>商 工 中 金</t>
  </si>
  <si>
    <t>合　　計</t>
  </si>
  <si>
    <t>銀　　行</t>
  </si>
  <si>
    <t>信 用 金 庫</t>
  </si>
  <si>
    <t>１２　　　金　　　融　　　及　　　び　　　財　　　政</t>
  </si>
  <si>
    <t>信 用 金 庫</t>
  </si>
  <si>
    <t>住宅金融
支援機構</t>
  </si>
  <si>
    <t>（単位：千円）</t>
  </si>
  <si>
    <t>金沢市</t>
  </si>
  <si>
    <t>七尾市</t>
  </si>
  <si>
    <t>小松市</t>
  </si>
  <si>
    <t>うち 取引停止処分</t>
  </si>
  <si>
    <t>（百万円）</t>
  </si>
  <si>
    <t>（枚）</t>
  </si>
  <si>
    <t>金　額（千円）</t>
  </si>
  <si>
    <t xml:space="preserve"> </t>
  </si>
  <si>
    <t xml:space="preserve"> </t>
  </si>
  <si>
    <t>一　般　会　計</t>
  </si>
  <si>
    <t>普通債</t>
  </si>
  <si>
    <t>土木</t>
  </si>
  <si>
    <t>農林水産</t>
  </si>
  <si>
    <t>教育</t>
  </si>
  <si>
    <t>公営住宅</t>
  </si>
  <si>
    <t>その他</t>
  </si>
  <si>
    <t>歳　　　　　　　　入</t>
  </si>
  <si>
    <t>歳　　　　　　　　出</t>
  </si>
  <si>
    <t>その他債</t>
  </si>
  <si>
    <t>計</t>
  </si>
  <si>
    <t>証紙</t>
  </si>
  <si>
    <t>特　別　会　計</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</si>
  <si>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</si>
  <si>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</si>
  <si>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</si>
  <si>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</si>
  <si>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</si>
  <si>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</si>
  <si>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</si>
  <si>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</si>
  <si>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</si>
  <si>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</si>
  <si>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</si>
  <si>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</si>
  <si>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</si>
  <si>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</si>
  <si>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</si>
  <si>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</si>
  <si>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</si>
  <si>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</si>
  <si>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</si>
  <si>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</si>
  <si>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</si>
  <si>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</si>
  <si>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</si>
  <si>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</si>
  <si>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</si>
  <si>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</si>
  <si>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</si>
  <si>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</si>
  <si>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t>財産収入</t>
  </si>
  <si>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</si>
  <si>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</si>
  <si>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</si>
  <si>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</si>
  <si>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</si>
  <si>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</si>
  <si>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</si>
  <si>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</si>
  <si>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</si>
  <si>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</si>
  <si>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</si>
  <si>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</si>
  <si>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</si>
  <si>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</si>
  <si>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</si>
  <si>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</si>
  <si>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</si>
  <si>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</si>
  <si>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</si>
  <si>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</si>
  <si>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</si>
  <si>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</si>
  <si>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</si>
  <si>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</si>
  <si>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</si>
  <si>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</si>
  <si>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</si>
  <si>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</si>
  <si>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</si>
  <si>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</si>
  <si>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</si>
  <si>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</si>
  <si>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</si>
  <si>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</si>
  <si>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</si>
  <si>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</si>
  <si>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</si>
  <si>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</si>
  <si>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白山市</t>
  </si>
  <si>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</si>
  <si>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</si>
  <si>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</si>
  <si>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</si>
  <si>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</si>
  <si>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</si>
  <si>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</si>
  <si>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</si>
  <si>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</si>
  <si>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</si>
  <si>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</si>
  <si>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</si>
  <si>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</si>
  <si>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</si>
  <si>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</si>
  <si>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</si>
  <si>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</si>
  <si>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</si>
  <si>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</si>
  <si>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</si>
  <si>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</si>
  <si>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</si>
  <si>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</si>
  <si>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</si>
  <si>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</si>
  <si>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</si>
  <si>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</si>
  <si>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</si>
  <si>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</si>
  <si>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</si>
  <si>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</si>
  <si>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</si>
  <si>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</si>
  <si>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</si>
  <si>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</si>
  <si>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</si>
  <si>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</si>
  <si>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</si>
  <si>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</si>
  <si>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</si>
  <si>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</si>
  <si>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</si>
  <si>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</si>
  <si>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</si>
  <si>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</si>
  <si>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</si>
  <si>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　　</t>
  </si>
  <si>
    <t>野々市市</t>
  </si>
  <si>
    <t>（単位：億円）</t>
  </si>
  <si>
    <t>合    　　　計</t>
  </si>
  <si>
    <t>銀    　　　行</t>
  </si>
  <si>
    <t>商 工 中 金</t>
  </si>
  <si>
    <t xml:space="preserve"> </t>
  </si>
  <si>
    <t>注　　経常収支比率、財政力指数の各合計欄の値は単純平均値である。また、市町別の財政力指数は３カ年平均である。</t>
  </si>
  <si>
    <t>㎥</t>
  </si>
  <si>
    <t>　</t>
  </si>
  <si>
    <t>金融及び財政 131</t>
  </si>
  <si>
    <t>資料　日本銀行、関係機関</t>
  </si>
  <si>
    <t xml:space="preserve"> </t>
  </si>
  <si>
    <t>合　　　　　　　　　計</t>
  </si>
  <si>
    <t>資料　石川県市町支援課「地方財政状況調査」</t>
  </si>
  <si>
    <t>資料　石川県市町支援課「地方財政状況調査」</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</si>
  <si>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</si>
  <si>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</si>
  <si>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</si>
  <si>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</si>
  <si>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</si>
  <si>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</si>
  <si>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</si>
  <si>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</si>
  <si>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</si>
  <si>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xml:space="preserve"> </t>
  </si>
  <si>
    <t>項　　　　　　目</t>
  </si>
  <si>
    <t>商工労働費</t>
  </si>
  <si>
    <t>観光費</t>
  </si>
  <si>
    <t>　</t>
  </si>
  <si>
    <t>件</t>
  </si>
  <si>
    <t>資料　石川県銀行協会　金沢手形交換所</t>
  </si>
  <si>
    <t xml:space="preserve">  </t>
  </si>
  <si>
    <t>母子父子寡婦福祉資金</t>
  </si>
  <si>
    <t>母子父子寡婦福祉資金</t>
  </si>
  <si>
    <t>－</t>
  </si>
  <si>
    <t>２７　年　度</t>
  </si>
  <si>
    <t>136 金融及び財政</t>
  </si>
  <si>
    <t>金融及び財政 137</t>
  </si>
  <si>
    <t>　</t>
  </si>
  <si>
    <t>…</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</si>
  <si>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</si>
  <si>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</si>
  <si>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</si>
  <si>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</si>
  <si>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</si>
  <si>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</si>
  <si>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</si>
  <si>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</si>
  <si>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</si>
  <si>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</si>
  <si>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構 成 比</t>
  </si>
  <si>
    <t>公営競馬</t>
  </si>
  <si>
    <t>構 成 比</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</si>
  <si>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</si>
  <si>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</si>
  <si>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</si>
  <si>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</si>
  <si>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</si>
  <si>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</si>
  <si>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</si>
  <si>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</si>
  <si>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</si>
  <si>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</si>
  <si>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</si>
  <si>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</si>
  <si>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</si>
  <si>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</si>
  <si>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</si>
  <si>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</si>
  <si>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</si>
  <si>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</si>
  <si>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年度及び月次</t>
  </si>
  <si>
    <t>単  位</t>
  </si>
  <si>
    <t>２８　年　度</t>
  </si>
  <si>
    <t>年度及び　　市 町 別</t>
  </si>
  <si>
    <t>経常収支比率</t>
  </si>
  <si>
    <t>都道府県　　　支 出 金</t>
  </si>
  <si>
    <t>寄 附 金</t>
  </si>
  <si>
    <t>繰 入 金</t>
  </si>
  <si>
    <t>繰 越 金</t>
  </si>
  <si>
    <t>諸 収 入</t>
  </si>
  <si>
    <t>地 方 債</t>
  </si>
  <si>
    <t>年度及び　　　　市 町 別</t>
  </si>
  <si>
    <t>前年度繰上　　　充  用  金</t>
  </si>
  <si>
    <t>２８</t>
  </si>
  <si>
    <t>２９</t>
  </si>
  <si>
    <t>平成３０年１月</t>
  </si>
  <si>
    <t xml:space="preserve">  ２８</t>
  </si>
  <si>
    <t>その他</t>
  </si>
  <si>
    <t>税　　　目　　　別</t>
  </si>
  <si>
    <t>総計</t>
  </si>
  <si>
    <t>２６年度</t>
  </si>
  <si>
    <t>２７年度</t>
  </si>
  <si>
    <t>法人税</t>
  </si>
  <si>
    <t>相続税</t>
  </si>
  <si>
    <t>消費税</t>
  </si>
  <si>
    <t xml:space="preserve"> 源泉所得税及び復興特別所得税</t>
  </si>
  <si>
    <t xml:space="preserve"> 申告所得税及び復興特別所得税</t>
  </si>
  <si>
    <t xml:space="preserve"> 源 　泉 　所 　得  税</t>
  </si>
  <si>
    <t xml:space="preserve"> 申　 告 　所 　得　税</t>
  </si>
  <si>
    <t>２８年度</t>
  </si>
  <si>
    <t>ｘ</t>
  </si>
  <si>
    <t>たばこ税及びたばこ特別税</t>
  </si>
  <si>
    <t>注１　消費税には、地方消費税を含む。</t>
  </si>
  <si>
    <t>　４　相続税には、贈与税を含む。</t>
  </si>
  <si>
    <t>　５　単位未満を四捨五入したため、総額と内訳の合計が一致しない場合がある。</t>
  </si>
  <si>
    <t>２８　　年　　度</t>
  </si>
  <si>
    <t>２９　　年　　度</t>
  </si>
  <si>
    <t>２９　年　度</t>
  </si>
  <si>
    <t>130 金融及び財政</t>
  </si>
  <si>
    <t>８２　　国税税目別徴収決定済額（各年度３月31日現在）</t>
  </si>
  <si>
    <t>金融及び財政 143</t>
  </si>
  <si>
    <t>企画振興費</t>
  </si>
  <si>
    <t>県民文化スポーツ費</t>
  </si>
  <si>
    <t>生活環境費</t>
  </si>
  <si>
    <t>７１　　金　融　機　関　別　預　金　残　高（各年度３月31日現在）</t>
  </si>
  <si>
    <t>７２　　金　融　機　関　別　貸　出　残　高（各年度３月31日現在）</t>
  </si>
  <si>
    <t>７３　　手　形　交　換　状　況（各年度３月31日現在）</t>
  </si>
  <si>
    <t>７５　　信 用 保 証 協 会 保 証 状 況</t>
  </si>
  <si>
    <t>７４　　業　種　分　類　別　企　業　倒　産　状　況</t>
  </si>
  <si>
    <t>７６　　日 本 銀 行 券 受 入 支 払 状 況(北陸三県)</t>
  </si>
  <si>
    <t xml:space="preserve">７７　　石 川 県 歳 入 歳 出 決 算 </t>
  </si>
  <si>
    <t>７７　　石 川 県 歳 入 歳 出 決 算（つづき）</t>
  </si>
  <si>
    <t>７８　　県　有　財　産　現　在　高 （各年度３月31日現在）</t>
  </si>
  <si>
    <t>７９　　県　債　目　的　別　現　在　高 （各年度３月31日現在）</t>
  </si>
  <si>
    <t>７７　　石 川 県 歳 入 歳 出 決 算 （つづき）</t>
  </si>
  <si>
    <t>８０　　県 　　税　　 税　　 目　　 別　　 決　　 算　　 額（各年度末現在）</t>
  </si>
  <si>
    <t>８１　　県　 税　 徴　 収　 状　 況（各年度末現在）</t>
  </si>
  <si>
    <t>８３　　市　　　　　　　町　　　　　　　財　　　　　　　政 （つづき）</t>
  </si>
  <si>
    <t>138 金融及び財政</t>
  </si>
  <si>
    <t>金融及び財政 139</t>
  </si>
  <si>
    <t>８３　　市　　　　　　　町　　　　　　　財　　　　　　　政　（各年度３月31日現在）</t>
  </si>
  <si>
    <t>歳入歳出  　　　 　差 引 額</t>
  </si>
  <si>
    <t>140 金融及び財政</t>
  </si>
  <si>
    <t>金融及び財政 141</t>
  </si>
  <si>
    <t>（単位：千円、％）</t>
  </si>
  <si>
    <t>歳 入 総 額</t>
  </si>
  <si>
    <t>－</t>
  </si>
  <si>
    <t xml:space="preserve"> </t>
  </si>
  <si>
    <t>　</t>
  </si>
  <si>
    <t>農林水産業費</t>
  </si>
  <si>
    <t>災害復旧費</t>
  </si>
  <si>
    <t>積 立 金     現 在 高</t>
  </si>
  <si>
    <t>－</t>
  </si>
  <si>
    <t>かほく市</t>
  </si>
  <si>
    <t>　</t>
  </si>
  <si>
    <t>町  計</t>
  </si>
  <si>
    <t>142 金融及び財政</t>
  </si>
  <si>
    <t>平成26年度</t>
  </si>
  <si>
    <t>平　　成　　２６　　年　　度</t>
  </si>
  <si>
    <t>２７　　年　　度</t>
  </si>
  <si>
    <t>３０　　年　　度</t>
  </si>
  <si>
    <t>平　成　２６　年　度</t>
  </si>
  <si>
    <t>３０　年　度</t>
  </si>
  <si>
    <t>平成２５年度</t>
  </si>
  <si>
    <t>２９年度</t>
  </si>
  <si>
    <t>平成２８年度</t>
  </si>
  <si>
    <t>２９年度</t>
  </si>
  <si>
    <t>３０年度</t>
  </si>
  <si>
    <t>r79,402,483</t>
  </si>
  <si>
    <t>r9,569,518</t>
  </si>
  <si>
    <t>r4,209,557</t>
  </si>
  <si>
    <t>r3,340,023</t>
  </si>
  <si>
    <t>r70,759,805</t>
  </si>
  <si>
    <t>r103,013,121</t>
  </si>
  <si>
    <t>２９年度</t>
  </si>
  <si>
    <t>△ 2.0</t>
  </si>
  <si>
    <t>平成 ２６ 年度</t>
  </si>
  <si>
    <t>２７</t>
  </si>
  <si>
    <t>２９</t>
  </si>
  <si>
    <t>３０</t>
  </si>
  <si>
    <t>平成３０年４月</t>
  </si>
  <si>
    <t>平成３１年１月</t>
  </si>
  <si>
    <t>２９</t>
  </si>
  <si>
    <t>２７</t>
  </si>
  <si>
    <t>平成３１年１月</t>
  </si>
  <si>
    <t>－</t>
  </si>
  <si>
    <t>－</t>
  </si>
  <si>
    <t>平成２６年度</t>
  </si>
  <si>
    <t>２８</t>
  </si>
  <si>
    <t>平成 ２６ 年</t>
  </si>
  <si>
    <t xml:space="preserve">  ２７</t>
  </si>
  <si>
    <t xml:space="preserve">  ２９</t>
  </si>
  <si>
    <t xml:space="preserve">  ３０</t>
  </si>
  <si>
    <t>２７</t>
  </si>
  <si>
    <t>２８</t>
  </si>
  <si>
    <t>３０</t>
  </si>
  <si>
    <t>２８</t>
  </si>
  <si>
    <t>２９</t>
  </si>
  <si>
    <t>　３　平成27・28・29年度の法人税には、地方法人税を含む。</t>
  </si>
  <si>
    <t>　２　平成25・26・27年度の法人税には、復興特別法人税を含む。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</si>
</sst>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 numFmtId="205" formatCode="#,##0,"/>
  </numFmts>
  <fonts count="6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z val="10"/>
      <name val="ＭＳ 明朝"/>
      <family val="1"/>
    </font>
    <font>
      <sz val="6"/>
      <name val="ＭＳ 明朝"/>
      <family val="1"/>
    </font>
    <font>
      <sz val="12"/>
      <name val="ＭＳ Ｐゴシック"/>
      <family val="3"/>
    </font>
    <font>
      <sz val="6"/>
      <name val="ＭＳ Ｐゴシック"/>
      <family val="3"/>
    </font>
    <font>
      <sz val="11"/>
      <name val="ＭＳ 明朝"/>
      <family val="1"/>
    </font>
    <font>
      <strike/>
      <sz val="12"/>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b/>
      <sz val="12"/>
      <color indexed="8"/>
      <name val="ＭＳ ゴシック"/>
      <family val="3"/>
    </font>
    <font>
      <sz val="10"/>
      <color indexed="8"/>
      <name val="ＭＳ 明朝"/>
      <family val="1"/>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b/>
      <sz val="12"/>
      <color theme="1"/>
      <name val="ＭＳ ゴシック"/>
      <family val="3"/>
    </font>
    <font>
      <b/>
      <sz val="14"/>
      <color theme="1"/>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DashDotDot"/>
      <bottom style="thin">
        <color theme="1"/>
      </bottom>
    </border>
    <border>
      <left>
        <color indexed="63"/>
      </left>
      <right>
        <color indexed="63"/>
      </right>
      <top>
        <color indexed="63"/>
      </top>
      <bottom style="thin">
        <color theme="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color indexed="63"/>
      </top>
      <bottom style="thin"/>
    </border>
    <border>
      <left style="thin"/>
      <right>
        <color indexed="63"/>
      </right>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style="thin"/>
      <top style="medium">
        <color indexed="8"/>
      </top>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color indexed="8"/>
      </left>
      <right style="thin">
        <color indexed="8"/>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1" applyNumberFormat="0" applyAlignment="0" applyProtection="0"/>
    <xf numFmtId="0" fontId="47" fillId="26" borderId="1"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28"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6" fillId="0" borderId="8" applyNumberFormat="0" applyFill="0" applyAlignment="0" applyProtection="0"/>
    <xf numFmtId="0" fontId="57" fillId="30" borderId="9" applyNumberFormat="0" applyAlignment="0" applyProtection="0"/>
    <xf numFmtId="0" fontId="57" fillId="30" borderId="9"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9" fillId="31" borderId="4" applyNumberFormat="0" applyAlignment="0" applyProtection="0"/>
    <xf numFmtId="0" fontId="44" fillId="0" borderId="0">
      <alignment vertical="center"/>
      <protection/>
    </xf>
    <xf numFmtId="0" fontId="5" fillId="0" borderId="0" applyNumberFormat="0" applyFill="0" applyBorder="0" applyAlignment="0" applyProtection="0"/>
    <xf numFmtId="0" fontId="60" fillId="32" borderId="0" applyNumberFormat="0" applyBorder="0" applyAlignment="0" applyProtection="0"/>
    <xf numFmtId="0" fontId="60" fillId="32" borderId="0" applyNumberFormat="0" applyBorder="0" applyAlignment="0" applyProtection="0"/>
  </cellStyleXfs>
  <cellXfs count="486">
    <xf numFmtId="0" fontId="0" fillId="0" borderId="0" xfId="0" applyAlignment="1">
      <alignment/>
    </xf>
    <xf numFmtId="0" fontId="7" fillId="0" borderId="0" xfId="0" applyFont="1" applyFill="1" applyBorder="1" applyAlignment="1" applyProtection="1">
      <alignment horizontal="center" vertical="center"/>
      <protection/>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81"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0" applyNumberFormat="1" applyFont="1" applyFill="1" applyAlignment="1">
      <alignment vertical="center"/>
    </xf>
    <xf numFmtId="37" fontId="11" fillId="0" borderId="0" xfId="0" applyNumberFormat="1" applyFont="1" applyFill="1" applyAlignment="1">
      <alignment vertical="center"/>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3" fillId="0" borderId="0" xfId="0" applyNumberFormat="1" applyFont="1" applyFill="1" applyAlignment="1">
      <alignment horizontal="right"/>
    </xf>
    <xf numFmtId="0" fontId="0" fillId="0" borderId="0" xfId="0" applyFont="1" applyFill="1" applyAlignment="1">
      <alignment vertical="top"/>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182" fontId="11" fillId="0" borderId="0" xfId="0" applyNumberFormat="1" applyFont="1" applyFill="1" applyAlignment="1">
      <alignment vertical="center"/>
    </xf>
    <xf numFmtId="181" fontId="11" fillId="0" borderId="0" xfId="0" applyNumberFormat="1" applyFont="1" applyFill="1" applyAlignment="1">
      <alignment vertical="center"/>
    </xf>
    <xf numFmtId="0" fontId="12" fillId="0" borderId="0" xfId="0" applyFont="1" applyFill="1" applyAlignment="1">
      <alignment vertical="center"/>
    </xf>
    <xf numFmtId="181" fontId="12"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177"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0" xfId="0" applyFont="1" applyFill="1" applyAlignment="1">
      <alignment/>
    </xf>
    <xf numFmtId="0" fontId="61" fillId="0" borderId="0" xfId="0" applyFont="1" applyFill="1" applyAlignment="1">
      <alignment vertical="center"/>
    </xf>
    <xf numFmtId="37" fontId="61"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81" fontId="0" fillId="0" borderId="0" xfId="0" applyNumberFormat="1" applyFont="1" applyFill="1" applyAlignment="1">
      <alignment vertical="center"/>
    </xf>
    <xf numFmtId="38" fontId="0" fillId="0" borderId="0" xfId="0" applyNumberFormat="1" applyFont="1" applyFill="1" applyBorder="1" applyAlignment="1" applyProtection="1">
      <alignment horizontal="right" vertical="center"/>
      <protection/>
    </xf>
    <xf numFmtId="38" fontId="0" fillId="0" borderId="0" xfId="81" applyFont="1" applyFill="1" applyBorder="1" applyAlignment="1">
      <alignment vertical="center"/>
    </xf>
    <xf numFmtId="176" fontId="0" fillId="0" borderId="0" xfId="0" applyNumberFormat="1" applyFont="1" applyFill="1" applyBorder="1" applyAlignment="1" applyProtection="1">
      <alignment horizontal="right" vertical="center"/>
      <protection/>
    </xf>
    <xf numFmtId="0" fontId="17" fillId="0" borderId="0" xfId="0" applyFont="1" applyFill="1" applyAlignment="1">
      <alignment vertical="top"/>
    </xf>
    <xf numFmtId="0" fontId="0" fillId="0" borderId="0" xfId="0" applyFont="1" applyFill="1" applyAlignment="1">
      <alignment vertical="top"/>
    </xf>
    <xf numFmtId="0" fontId="17"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6" fontId="0" fillId="0" borderId="14" xfId="98"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6" fontId="0" fillId="0" borderId="11" xfId="98" applyFont="1" applyFill="1" applyBorder="1" applyAlignment="1" quotePrefix="1">
      <alignment horizontal="center" vertical="center"/>
    </xf>
    <xf numFmtId="38" fontId="0" fillId="0" borderId="0" xfId="81" applyFont="1" applyFill="1" applyBorder="1" applyAlignment="1">
      <alignment horizontal="right" vertical="center"/>
    </xf>
    <xf numFmtId="6" fontId="11" fillId="0" borderId="11" xfId="98" applyFont="1" applyFill="1" applyBorder="1" applyAlignment="1" quotePrefix="1">
      <alignment horizontal="center" vertical="center"/>
    </xf>
    <xf numFmtId="191" fontId="11" fillId="0" borderId="0" xfId="0" applyNumberFormat="1" applyFont="1" applyFill="1" applyBorder="1" applyAlignment="1">
      <alignment horizontal="right"/>
    </xf>
    <xf numFmtId="0" fontId="0" fillId="0" borderId="11" xfId="0" applyFont="1" applyFill="1" applyBorder="1" applyAlignment="1">
      <alignment horizontal="center" vertical="center"/>
    </xf>
    <xf numFmtId="191" fontId="13"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0" fontId="0" fillId="0" borderId="11" xfId="0" applyFont="1" applyFill="1" applyBorder="1" applyAlignment="1" applyProtection="1">
      <alignment horizontal="center" vertical="center"/>
      <protection/>
    </xf>
    <xf numFmtId="191" fontId="0" fillId="0" borderId="0" xfId="0" applyNumberFormat="1" applyFont="1" applyFill="1" applyBorder="1" applyAlignment="1">
      <alignment horizontal="right"/>
    </xf>
    <xf numFmtId="178" fontId="0" fillId="0" borderId="0" xfId="0" applyNumberFormat="1" applyFont="1" applyFill="1" applyBorder="1" applyAlignment="1">
      <alignment/>
    </xf>
    <xf numFmtId="0" fontId="0" fillId="0" borderId="11" xfId="0" applyFont="1" applyFill="1" applyBorder="1" applyAlignment="1">
      <alignment vertical="center"/>
    </xf>
    <xf numFmtId="0" fontId="18" fillId="0" borderId="15" xfId="0" applyFont="1" applyFill="1" applyBorder="1" applyAlignment="1">
      <alignment vertical="center"/>
    </xf>
    <xf numFmtId="0" fontId="18" fillId="0" borderId="0" xfId="0" applyFont="1" applyFill="1" applyBorder="1" applyAlignment="1">
      <alignment vertical="center"/>
    </xf>
    <xf numFmtId="0" fontId="0" fillId="0" borderId="16" xfId="0" applyFont="1" applyFill="1" applyBorder="1" applyAlignment="1" applyProtection="1" quotePrefix="1">
      <alignment horizontal="center" vertical="center"/>
      <protection/>
    </xf>
    <xf numFmtId="0" fontId="18" fillId="0" borderId="17" xfId="0" applyFont="1" applyFill="1" applyBorder="1" applyAlignment="1">
      <alignment vertical="center"/>
    </xf>
    <xf numFmtId="191" fontId="0" fillId="0" borderId="18" xfId="0" applyNumberFormat="1" applyFont="1" applyFill="1" applyBorder="1" applyAlignment="1">
      <alignment horizontal="right"/>
    </xf>
    <xf numFmtId="0" fontId="18" fillId="0" borderId="18" xfId="0" applyFont="1" applyFill="1" applyBorder="1" applyAlignment="1">
      <alignment vertical="center"/>
    </xf>
    <xf numFmtId="3" fontId="0" fillId="0" borderId="19" xfId="0" applyNumberFormat="1" applyFont="1" applyFill="1" applyBorder="1" applyAlignment="1">
      <alignment horizontal="right"/>
    </xf>
    <xf numFmtId="3" fontId="0" fillId="0" borderId="20" xfId="0" applyNumberFormat="1" applyFont="1" applyFill="1" applyBorder="1" applyAlignment="1">
      <alignment horizontal="right"/>
    </xf>
    <xf numFmtId="38" fontId="0" fillId="0" borderId="20" xfId="0" applyNumberFormat="1" applyFont="1" applyFill="1" applyBorder="1" applyAlignment="1">
      <alignment horizontal="right"/>
    </xf>
    <xf numFmtId="178" fontId="0" fillId="0" borderId="20" xfId="0" applyNumberFormat="1" applyFont="1" applyFill="1" applyBorder="1" applyAlignment="1">
      <alignment/>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0" applyFont="1" applyFill="1" applyAlignment="1">
      <alignment horizontal="left" vertical="center"/>
    </xf>
    <xf numFmtId="37" fontId="0" fillId="0" borderId="15" xfId="0" applyNumberFormat="1" applyFont="1" applyFill="1" applyBorder="1" applyAlignment="1" applyProtection="1">
      <alignment horizontal="right" vertical="center"/>
      <protection/>
    </xf>
    <xf numFmtId="38" fontId="0" fillId="0" borderId="15" xfId="81" applyFont="1" applyFill="1" applyBorder="1" applyAlignment="1">
      <alignment horizontal="right" vertical="center"/>
    </xf>
    <xf numFmtId="38" fontId="0" fillId="0" borderId="0" xfId="0" applyNumberFormat="1" applyFont="1" applyFill="1" applyAlignment="1">
      <alignment horizontal="right"/>
    </xf>
    <xf numFmtId="38" fontId="0" fillId="0" borderId="0" xfId="0" applyNumberFormat="1" applyFont="1" applyFill="1" applyAlignment="1">
      <alignment/>
    </xf>
    <xf numFmtId="38" fontId="11" fillId="0" borderId="15" xfId="0" applyNumberFormat="1" applyFont="1" applyFill="1" applyBorder="1" applyAlignment="1">
      <alignment vertical="center"/>
    </xf>
    <xf numFmtId="38" fontId="11" fillId="0" borderId="0" xfId="0" applyNumberFormat="1" applyFont="1" applyFill="1" applyBorder="1" applyAlignment="1">
      <alignment vertical="center"/>
    </xf>
    <xf numFmtId="38" fontId="0" fillId="0" borderId="15"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5" xfId="0" applyNumberFormat="1" applyFont="1" applyFill="1" applyBorder="1" applyAlignment="1">
      <alignment horizontal="right" vertical="center"/>
    </xf>
    <xf numFmtId="191"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38" fontId="0" fillId="0" borderId="0" xfId="0" applyNumberFormat="1" applyFont="1" applyFill="1" applyBorder="1" applyAlignment="1">
      <alignment horizontal="right" vertical="center"/>
    </xf>
    <xf numFmtId="38" fontId="0" fillId="0" borderId="17" xfId="0" applyNumberFormat="1" applyFont="1" applyFill="1" applyBorder="1" applyAlignment="1">
      <alignment vertical="center"/>
    </xf>
    <xf numFmtId="191" fontId="0" fillId="0" borderId="18" xfId="0" applyNumberFormat="1" applyFont="1" applyFill="1" applyBorder="1" applyAlignment="1">
      <alignment vertical="center"/>
    </xf>
    <xf numFmtId="38"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0" fontId="1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15"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0" fontId="12" fillId="0" borderId="15" xfId="0" applyFont="1" applyFill="1" applyBorder="1" applyAlignment="1" applyProtection="1" quotePrefix="1">
      <alignment horizontal="center" vertical="center"/>
      <protection/>
    </xf>
    <xf numFmtId="3" fontId="0" fillId="0" borderId="12" xfId="0" applyNumberFormat="1" applyFont="1" applyFill="1" applyBorder="1" applyAlignment="1">
      <alignment vertical="center"/>
    </xf>
    <xf numFmtId="3" fontId="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8" fontId="11" fillId="0" borderId="15" xfId="81" applyFont="1" applyFill="1" applyBorder="1" applyAlignment="1" applyProtection="1" quotePrefix="1">
      <alignment horizontal="center" vertical="center"/>
      <protection/>
    </xf>
    <xf numFmtId="38" fontId="11" fillId="0" borderId="0" xfId="81" applyFont="1" applyFill="1" applyBorder="1" applyAlignment="1">
      <alignment vertical="center"/>
    </xf>
    <xf numFmtId="38" fontId="0" fillId="0" borderId="0" xfId="83" applyFont="1" applyFill="1" applyAlignment="1">
      <alignment vertical="center"/>
    </xf>
    <xf numFmtId="0" fontId="0" fillId="0" borderId="15" xfId="0" applyFont="1" applyFill="1" applyBorder="1" applyAlignment="1">
      <alignment horizontal="center" vertical="center"/>
    </xf>
    <xf numFmtId="37" fontId="0" fillId="0" borderId="0" xfId="0" applyNumberFormat="1" applyFont="1" applyFill="1" applyBorder="1" applyAlignment="1">
      <alignment vertical="center"/>
    </xf>
    <xf numFmtId="178" fontId="0" fillId="0" borderId="0" xfId="0" applyNumberFormat="1" applyFont="1" applyFill="1" applyAlignment="1">
      <alignment vertical="center"/>
    </xf>
    <xf numFmtId="0" fontId="0" fillId="0" borderId="15" xfId="0" applyFont="1" applyFill="1" applyBorder="1" applyAlignment="1" applyProtection="1">
      <alignment horizontal="center" vertical="center"/>
      <protection/>
    </xf>
    <xf numFmtId="6" fontId="0" fillId="0" borderId="0" xfId="98" applyFont="1" applyFill="1" applyBorder="1" applyAlignment="1" quotePrefix="1">
      <alignment horizontal="center" vertical="center"/>
    </xf>
    <xf numFmtId="178" fontId="0" fillId="0" borderId="12" xfId="0" applyNumberFormat="1" applyFont="1" applyFill="1" applyBorder="1" applyAlignment="1">
      <alignment vertical="center"/>
    </xf>
    <xf numFmtId="38" fontId="0" fillId="0" borderId="0" xfId="81" applyFont="1" applyFill="1" applyAlignment="1">
      <alignment vertical="center"/>
    </xf>
    <xf numFmtId="0" fontId="0" fillId="0" borderId="0" xfId="0" applyFont="1" applyFill="1" applyAlignment="1">
      <alignment horizontal="right" vertical="center"/>
    </xf>
    <xf numFmtId="38" fontId="0" fillId="0" borderId="0" xfId="81" applyFont="1" applyFill="1" applyAlignment="1">
      <alignment horizontal="right" vertical="center"/>
    </xf>
    <xf numFmtId="191" fontId="0" fillId="0" borderId="0" xfId="0" applyNumberFormat="1" applyFont="1" applyFill="1" applyAlignment="1">
      <alignment vertical="center"/>
    </xf>
    <xf numFmtId="6" fontId="0" fillId="0" borderId="0" xfId="98" applyFont="1" applyFill="1" applyBorder="1" applyAlignment="1">
      <alignment horizontal="center" vertical="center"/>
    </xf>
    <xf numFmtId="0" fontId="0" fillId="0" borderId="12" xfId="0" applyFont="1" applyFill="1" applyBorder="1" applyAlignment="1">
      <alignment vertical="center"/>
    </xf>
    <xf numFmtId="38" fontId="0" fillId="0" borderId="0" xfId="81" applyFont="1" applyFill="1" applyBorder="1" applyAlignment="1" applyProtection="1">
      <alignment horizontal="center" vertical="center"/>
      <protection/>
    </xf>
    <xf numFmtId="38" fontId="0" fillId="0" borderId="0" xfId="81" applyFont="1" applyFill="1" applyBorder="1" applyAlignment="1" applyProtection="1">
      <alignment horizontal="right" vertical="center"/>
      <protection/>
    </xf>
    <xf numFmtId="178" fontId="0" fillId="0" borderId="0" xfId="0" applyNumberFormat="1" applyFont="1" applyFill="1" applyAlignment="1">
      <alignment horizontal="right" vertical="center"/>
    </xf>
    <xf numFmtId="6" fontId="0" fillId="0" borderId="16" xfId="98" applyFont="1" applyFill="1" applyBorder="1" applyAlignment="1" quotePrefix="1">
      <alignment horizontal="center" vertical="center"/>
    </xf>
    <xf numFmtId="178" fontId="0" fillId="0" borderId="17" xfId="0" applyNumberFormat="1" applyFont="1" applyFill="1" applyBorder="1" applyAlignment="1">
      <alignment vertical="center"/>
    </xf>
    <xf numFmtId="0" fontId="0" fillId="0" borderId="17" xfId="0" applyFont="1" applyFill="1" applyBorder="1" applyAlignment="1" applyProtection="1" quotePrefix="1">
      <alignment horizontal="center" vertical="center"/>
      <protection/>
    </xf>
    <xf numFmtId="3" fontId="0" fillId="0" borderId="27" xfId="0" applyNumberFormat="1" applyFont="1" applyFill="1" applyBorder="1" applyAlignment="1">
      <alignment horizontal="right"/>
    </xf>
    <xf numFmtId="37" fontId="0" fillId="0" borderId="27" xfId="0" applyNumberFormat="1" applyFont="1" applyFill="1" applyBorder="1" applyAlignment="1" applyProtection="1">
      <alignment vertical="center"/>
      <protection/>
    </xf>
    <xf numFmtId="37" fontId="0" fillId="0" borderId="27" xfId="0" applyNumberFormat="1" applyFont="1" applyFill="1" applyBorder="1" applyAlignment="1" applyProtection="1">
      <alignment horizontal="right" vertical="center"/>
      <protection/>
    </xf>
    <xf numFmtId="0" fontId="0" fillId="0" borderId="24" xfId="0" applyFont="1" applyFill="1" applyBorder="1" applyAlignment="1">
      <alignment horizontal="left" vertical="center"/>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28" xfId="0" applyNumberFormat="1" applyFont="1" applyFill="1" applyBorder="1" applyAlignment="1" applyProtection="1">
      <alignment vertical="center"/>
      <protection/>
    </xf>
    <xf numFmtId="3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38" fontId="0" fillId="0" borderId="15" xfId="8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8" fontId="12" fillId="0" borderId="0" xfId="81" applyNumberFormat="1" applyFont="1" applyFill="1" applyBorder="1" applyAlignment="1" applyProtection="1">
      <alignment vertical="center"/>
      <protection/>
    </xf>
    <xf numFmtId="38" fontId="11" fillId="0" borderId="15" xfId="0" applyNumberFormat="1" applyFont="1" applyFill="1" applyBorder="1" applyAlignment="1" applyProtection="1">
      <alignment vertical="center"/>
      <protection/>
    </xf>
    <xf numFmtId="38" fontId="11"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191" fontId="11" fillId="0" borderId="0" xfId="0" applyNumberFormat="1" applyFont="1" applyFill="1" applyBorder="1" applyAlignment="1">
      <alignment vertical="center"/>
    </xf>
    <xf numFmtId="6" fontId="11" fillId="0" borderId="16" xfId="98" applyFont="1" applyFill="1" applyBorder="1" applyAlignment="1" quotePrefix="1">
      <alignment horizontal="center" vertical="center"/>
    </xf>
    <xf numFmtId="38" fontId="11" fillId="0" borderId="29" xfId="0" applyNumberFormat="1" applyFont="1" applyFill="1" applyBorder="1" applyAlignment="1" applyProtection="1">
      <alignment vertical="center"/>
      <protection/>
    </xf>
    <xf numFmtId="38" fontId="11" fillId="0" borderId="27" xfId="0" applyNumberFormat="1" applyFont="1" applyFill="1" applyBorder="1" applyAlignment="1" applyProtection="1">
      <alignment vertical="center"/>
      <protection/>
    </xf>
    <xf numFmtId="38" fontId="11" fillId="0" borderId="27" xfId="0" applyNumberFormat="1" applyFont="1" applyFill="1" applyBorder="1" applyAlignment="1" applyProtection="1">
      <alignment horizontal="right" vertical="center"/>
      <protection/>
    </xf>
    <xf numFmtId="38" fontId="11" fillId="0" borderId="27" xfId="81" applyFont="1" applyFill="1" applyBorder="1" applyAlignment="1">
      <alignment horizontal="right" vertical="center"/>
    </xf>
    <xf numFmtId="38" fontId="11" fillId="0" borderId="27" xfId="81" applyFont="1" applyFill="1" applyBorder="1" applyAlignment="1">
      <alignment vertical="center"/>
    </xf>
    <xf numFmtId="6" fontId="0" fillId="0" borderId="10" xfId="98" applyFont="1" applyFill="1" applyBorder="1" applyAlignment="1">
      <alignment vertical="center"/>
    </xf>
    <xf numFmtId="0" fontId="0" fillId="0" borderId="30" xfId="0" applyFont="1" applyFill="1" applyBorder="1" applyAlignment="1">
      <alignment vertical="center"/>
    </xf>
    <xf numFmtId="6" fontId="0" fillId="0" borderId="10" xfId="9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10" xfId="98" applyFont="1" applyFill="1" applyBorder="1" applyAlignment="1" quotePrefix="1">
      <alignment horizontal="center" vertical="center"/>
    </xf>
    <xf numFmtId="0" fontId="0" fillId="0" borderId="31"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right" vertical="center"/>
      <protection/>
    </xf>
    <xf numFmtId="38" fontId="0" fillId="0" borderId="15" xfId="81" applyFont="1" applyFill="1" applyBorder="1" applyAlignment="1">
      <alignment vertical="center"/>
    </xf>
    <xf numFmtId="38" fontId="11" fillId="0" borderId="29" xfId="81" applyFont="1" applyFill="1" applyBorder="1" applyAlignment="1">
      <alignment vertical="center"/>
    </xf>
    <xf numFmtId="0" fontId="13" fillId="0" borderId="0" xfId="0" applyFont="1" applyFill="1" applyBorder="1" applyAlignment="1">
      <alignment horizontal="center" vertical="center"/>
    </xf>
    <xf numFmtId="37" fontId="0" fillId="0" borderId="29" xfId="0" applyNumberFormat="1" applyFont="1" applyFill="1" applyBorder="1" applyAlignment="1" applyProtection="1">
      <alignment vertical="center"/>
      <protection/>
    </xf>
    <xf numFmtId="0" fontId="0" fillId="0" borderId="32" xfId="0" applyFont="1" applyFill="1" applyBorder="1" applyAlignment="1">
      <alignment vertical="center"/>
    </xf>
    <xf numFmtId="38" fontId="12" fillId="0" borderId="0" xfId="0" applyNumberFormat="1" applyFont="1" applyFill="1" applyBorder="1" applyAlignment="1">
      <alignment vertical="center"/>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3" xfId="0" applyFont="1" applyFill="1" applyBorder="1" applyAlignment="1" applyProtection="1">
      <alignment horizontal="center" vertical="center"/>
      <protection/>
    </xf>
    <xf numFmtId="37" fontId="11" fillId="0" borderId="24" xfId="0" applyNumberFormat="1" applyFont="1" applyFill="1" applyBorder="1" applyAlignment="1" applyProtection="1">
      <alignment vertical="center"/>
      <protection/>
    </xf>
    <xf numFmtId="176" fontId="11" fillId="0" borderId="24" xfId="0" applyNumberFormat="1" applyFont="1" applyFill="1" applyBorder="1" applyAlignment="1" applyProtection="1">
      <alignment vertical="center"/>
      <protection/>
    </xf>
    <xf numFmtId="193" fontId="11" fillId="0" borderId="24" xfId="0" applyNumberFormat="1" applyFont="1" applyFill="1" applyBorder="1" applyAlignment="1" applyProtection="1">
      <alignment horizontal="right" vertical="center"/>
      <protection/>
    </xf>
    <xf numFmtId="0" fontId="0" fillId="0" borderId="3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37" fontId="11" fillId="0" borderId="18" xfId="0" applyNumberFormat="1" applyFont="1" applyFill="1" applyBorder="1" applyAlignment="1" applyProtection="1">
      <alignment vertical="center"/>
      <protection/>
    </xf>
    <xf numFmtId="37" fontId="11" fillId="0" borderId="27" xfId="0" applyNumberFormat="1" applyFont="1" applyFill="1" applyBorder="1" applyAlignment="1" applyProtection="1">
      <alignment vertical="center"/>
      <protection/>
    </xf>
    <xf numFmtId="37" fontId="0" fillId="0" borderId="0" xfId="0" applyNumberFormat="1" applyFont="1" applyFill="1" applyAlignment="1">
      <alignment vertical="center"/>
    </xf>
    <xf numFmtId="0" fontId="0" fillId="0" borderId="11" xfId="0"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11" fillId="0" borderId="0" xfId="0" applyNumberFormat="1" applyFont="1" applyFill="1" applyBorder="1" applyAlignment="1" applyProtection="1">
      <alignment vertical="center"/>
      <protection/>
    </xf>
    <xf numFmtId="193" fontId="11" fillId="0" borderId="0" xfId="0" applyNumberFormat="1" applyFont="1" applyFill="1" applyBorder="1" applyAlignment="1" applyProtection="1">
      <alignment horizontal="right" vertical="center"/>
      <protection/>
    </xf>
    <xf numFmtId="0" fontId="17" fillId="0" borderId="22"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193" fontId="0" fillId="0" borderId="24"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center" vertical="center"/>
      <protection/>
    </xf>
    <xf numFmtId="193" fontId="0" fillId="0" borderId="0" xfId="0" applyNumberFormat="1" applyFont="1" applyFill="1" applyBorder="1" applyAlignment="1" applyProtection="1" quotePrefix="1">
      <alignment horizontal="right" vertical="center"/>
      <protection/>
    </xf>
    <xf numFmtId="204" fontId="0" fillId="0" borderId="0" xfId="0" applyNumberFormat="1" applyFont="1" applyFill="1" applyAlignment="1">
      <alignment vertical="center"/>
    </xf>
    <xf numFmtId="38" fontId="0" fillId="0" borderId="27" xfId="81" applyFont="1" applyFill="1" applyBorder="1" applyAlignment="1">
      <alignment vertical="center"/>
    </xf>
    <xf numFmtId="193" fontId="0" fillId="0" borderId="18"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176" fontId="0" fillId="0" borderId="18" xfId="0" applyNumberFormat="1" applyFont="1" applyFill="1" applyBorder="1" applyAlignment="1" applyProtection="1">
      <alignment horizontal="right" vertical="center"/>
      <protection/>
    </xf>
    <xf numFmtId="0" fontId="0" fillId="0" borderId="0" xfId="0" applyFont="1" applyFill="1" applyAlignment="1" quotePrefix="1">
      <alignment horizontal="right" vertical="center"/>
    </xf>
    <xf numFmtId="0" fontId="0" fillId="0" borderId="24" xfId="0" applyFont="1" applyFill="1" applyBorder="1" applyAlignment="1">
      <alignment/>
    </xf>
    <xf numFmtId="0" fontId="0" fillId="0" borderId="22" xfId="0" applyFont="1" applyFill="1" applyBorder="1" applyAlignment="1" applyProtection="1">
      <alignment horizontal="center" vertical="center" shrinkToFit="1"/>
      <protection/>
    </xf>
    <xf numFmtId="193" fontId="11" fillId="0" borderId="0" xfId="0" applyNumberFormat="1" applyFont="1" applyFill="1" applyBorder="1" applyAlignment="1" applyProtection="1">
      <alignment vertical="center"/>
      <protection/>
    </xf>
    <xf numFmtId="177" fontId="0" fillId="0" borderId="0" xfId="81" applyNumberFormat="1" applyFont="1" applyFill="1" applyAlignment="1">
      <alignment horizontal="right" vertical="center"/>
    </xf>
    <xf numFmtId="38" fontId="11" fillId="0" borderId="0" xfId="8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1" fillId="0" borderId="18" xfId="81" applyFont="1" applyFill="1" applyBorder="1" applyAlignment="1" applyProtection="1">
      <alignment vertical="center"/>
      <protection/>
    </xf>
    <xf numFmtId="37" fontId="11" fillId="0" borderId="37" xfId="0" applyNumberFormat="1" applyFont="1" applyFill="1" applyBorder="1" applyAlignment="1" applyProtection="1">
      <alignment vertical="center"/>
      <protection/>
    </xf>
    <xf numFmtId="176" fontId="11" fillId="0" borderId="37" xfId="0" applyNumberFormat="1" applyFont="1" applyFill="1" applyBorder="1" applyAlignment="1" applyProtection="1">
      <alignment vertical="center"/>
      <protection/>
    </xf>
    <xf numFmtId="193" fontId="11" fillId="0" borderId="38" xfId="0" applyNumberFormat="1" applyFont="1" applyFill="1" applyBorder="1" applyAlignment="1" applyProtection="1">
      <alignment horizontal="right" vertical="center"/>
      <protection/>
    </xf>
    <xf numFmtId="177" fontId="1" fillId="0" borderId="32" xfId="0" applyNumberFormat="1" applyFont="1" applyFill="1" applyBorder="1" applyAlignment="1" applyProtection="1">
      <alignment vertical="center"/>
      <protection/>
    </xf>
    <xf numFmtId="0" fontId="17" fillId="0" borderId="0" xfId="0" applyFont="1" applyFill="1" applyAlignment="1">
      <alignment horizontal="left" vertical="top"/>
    </xf>
    <xf numFmtId="37" fontId="1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6" xfId="0" applyNumberFormat="1" applyFont="1" applyFill="1" applyBorder="1" applyAlignment="1" applyProtection="1">
      <alignment horizontal="center" vertical="center"/>
      <protection/>
    </xf>
    <xf numFmtId="0" fontId="0" fillId="0" borderId="16" xfId="0" applyFont="1" applyFill="1" applyBorder="1" applyAlignment="1">
      <alignment horizontal="distributed" vertical="center"/>
    </xf>
    <xf numFmtId="37" fontId="0" fillId="0" borderId="13"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37" fontId="0" fillId="0" borderId="26" xfId="0" applyNumberFormat="1" applyFont="1" applyFill="1" applyBorder="1" applyAlignment="1" applyProtection="1">
      <alignment horizontal="center" vertical="center"/>
      <protection/>
    </xf>
    <xf numFmtId="38" fontId="11" fillId="0" borderId="24" xfId="0" applyNumberFormat="1" applyFont="1" applyFill="1" applyBorder="1" applyAlignment="1" applyProtection="1">
      <alignment horizontal="right" vertical="center"/>
      <protection/>
    </xf>
    <xf numFmtId="38" fontId="11" fillId="0" borderId="24" xfId="0" applyNumberFormat="1" applyFont="1" applyFill="1" applyBorder="1" applyAlignment="1" applyProtection="1">
      <alignment vertical="center"/>
      <protection/>
    </xf>
    <xf numFmtId="189" fontId="11" fillId="0" borderId="24"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8" fillId="0" borderId="0"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0" fontId="0" fillId="0" borderId="39" xfId="0"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14" xfId="0" applyFont="1" applyFill="1" applyBorder="1" applyAlignment="1">
      <alignment horizontal="distributed" vertical="center"/>
    </xf>
    <xf numFmtId="37" fontId="0" fillId="0" borderId="24" xfId="0" applyNumberFormat="1" applyFont="1" applyFill="1" applyBorder="1" applyAlignment="1" applyProtection="1">
      <alignment vertical="center"/>
      <protection/>
    </xf>
    <xf numFmtId="0" fontId="0" fillId="0" borderId="24" xfId="0" applyFont="1" applyFill="1" applyBorder="1" applyAlignment="1">
      <alignment vertical="center"/>
    </xf>
    <xf numFmtId="0" fontId="11" fillId="0" borderId="0" xfId="0" applyFont="1" applyFill="1" applyAlignment="1">
      <alignment horizontal="distributed" vertical="center"/>
    </xf>
    <xf numFmtId="0" fontId="0" fillId="0" borderId="27" xfId="0" applyFont="1" applyFill="1" applyBorder="1" applyAlignment="1">
      <alignment vertical="center"/>
    </xf>
    <xf numFmtId="37" fontId="0" fillId="0" borderId="0" xfId="0" applyNumberFormat="1" applyFont="1" applyFill="1" applyAlignment="1" applyProtection="1">
      <alignment horizontal="left" vertical="center"/>
      <protection/>
    </xf>
    <xf numFmtId="180" fontId="0" fillId="0" borderId="0" xfId="0" applyNumberFormat="1" applyFont="1" applyFill="1" applyBorder="1" applyAlignment="1" applyProtection="1">
      <alignment vertical="center"/>
      <protection/>
    </xf>
    <xf numFmtId="37" fontId="0" fillId="0" borderId="40" xfId="0" applyNumberFormat="1" applyFont="1" applyFill="1" applyBorder="1" applyAlignment="1" applyProtection="1">
      <alignment vertical="center"/>
      <protection/>
    </xf>
    <xf numFmtId="0" fontId="0" fillId="0" borderId="27" xfId="0" applyFont="1" applyFill="1" applyBorder="1" applyAlignment="1">
      <alignment horizontal="center" vertical="center"/>
    </xf>
    <xf numFmtId="37" fontId="21" fillId="0" borderId="0" xfId="0" applyNumberFormat="1" applyFont="1" applyFill="1" applyBorder="1" applyAlignment="1" applyProtection="1">
      <alignment/>
      <protection locked="0"/>
    </xf>
    <xf numFmtId="0" fontId="62" fillId="0" borderId="0" xfId="0" applyFont="1" applyFill="1" applyAlignment="1">
      <alignment vertical="top"/>
    </xf>
    <xf numFmtId="0" fontId="61" fillId="0" borderId="0" xfId="0" applyFont="1" applyFill="1" applyAlignment="1">
      <alignment vertical="top"/>
    </xf>
    <xf numFmtId="0" fontId="62" fillId="0" borderId="0" xfId="0" applyFont="1" applyFill="1" applyAlignment="1">
      <alignment horizontal="right" vertical="top"/>
    </xf>
    <xf numFmtId="0" fontId="61" fillId="0" borderId="0" xfId="0" applyFont="1" applyFill="1" applyBorder="1" applyAlignment="1" applyProtection="1">
      <alignment horizontal="centerContinuous" vertical="center"/>
      <protection/>
    </xf>
    <xf numFmtId="0" fontId="61" fillId="0" borderId="0" xfId="0" applyFont="1" applyFill="1" applyBorder="1" applyAlignment="1" applyProtection="1">
      <alignment horizontal="right" vertical="center"/>
      <protection/>
    </xf>
    <xf numFmtId="0" fontId="61" fillId="0" borderId="11" xfId="0" applyFont="1" applyFill="1" applyBorder="1" applyAlignment="1" applyProtection="1" quotePrefix="1">
      <alignment horizontal="center" vertical="center"/>
      <protection/>
    </xf>
    <xf numFmtId="37" fontId="61" fillId="0" borderId="15" xfId="0" applyNumberFormat="1" applyFont="1" applyFill="1" applyBorder="1" applyAlignment="1" applyProtection="1">
      <alignment vertical="center"/>
      <protection/>
    </xf>
    <xf numFmtId="37" fontId="61" fillId="0" borderId="0" xfId="0" applyNumberFormat="1" applyFont="1" applyFill="1" applyBorder="1" applyAlignment="1" applyProtection="1">
      <alignment vertical="center"/>
      <protection/>
    </xf>
    <xf numFmtId="193" fontId="61" fillId="0" borderId="0" xfId="0" applyNumberFormat="1" applyFont="1" applyFill="1" applyBorder="1" applyAlignment="1" applyProtection="1">
      <alignment vertical="center"/>
      <protection/>
    </xf>
    <xf numFmtId="198" fontId="61" fillId="0" borderId="0" xfId="0" applyNumberFormat="1" applyFont="1" applyFill="1" applyBorder="1" applyAlignment="1" applyProtection="1">
      <alignment vertical="center"/>
      <protection/>
    </xf>
    <xf numFmtId="3" fontId="61" fillId="0" borderId="0" xfId="0" applyNumberFormat="1" applyFont="1" applyFill="1" applyBorder="1" applyAlignment="1" applyProtection="1">
      <alignment vertical="center"/>
      <protection/>
    </xf>
    <xf numFmtId="3" fontId="61" fillId="0" borderId="0" xfId="0" applyNumberFormat="1" applyFont="1" applyFill="1" applyBorder="1" applyAlignment="1" applyProtection="1">
      <alignment horizontal="right" vertical="center"/>
      <protection/>
    </xf>
    <xf numFmtId="37" fontId="61" fillId="0" borderId="12" xfId="0" applyNumberFormat="1" applyFont="1" applyFill="1" applyBorder="1" applyAlignment="1" applyProtection="1">
      <alignment vertical="center"/>
      <protection/>
    </xf>
    <xf numFmtId="194" fontId="61" fillId="0" borderId="0" xfId="0" applyNumberFormat="1" applyFont="1" applyFill="1" applyBorder="1" applyAlignment="1" applyProtection="1">
      <alignment vertical="center"/>
      <protection/>
    </xf>
    <xf numFmtId="37" fontId="61" fillId="0" borderId="0" xfId="0" applyNumberFormat="1" applyFont="1" applyFill="1" applyAlignment="1" applyProtection="1">
      <alignment vertical="center"/>
      <protection/>
    </xf>
    <xf numFmtId="0" fontId="61" fillId="0" borderId="0" xfId="0" applyFont="1" applyFill="1" applyAlignment="1" applyProtection="1">
      <alignment vertical="center"/>
      <protection/>
    </xf>
    <xf numFmtId="38" fontId="61" fillId="0" borderId="15" xfId="0" applyNumberFormat="1" applyFont="1" applyFill="1" applyBorder="1" applyAlignment="1" applyProtection="1" quotePrefix="1">
      <alignment horizontal="right" vertical="center"/>
      <protection/>
    </xf>
    <xf numFmtId="38" fontId="61" fillId="0" borderId="12" xfId="0" applyNumberFormat="1" applyFont="1" applyFill="1" applyBorder="1" applyAlignment="1" applyProtection="1" quotePrefix="1">
      <alignment horizontal="right" vertical="center"/>
      <protection/>
    </xf>
    <xf numFmtId="38" fontId="61" fillId="0" borderId="0" xfId="0" applyNumberFormat="1" applyFont="1" applyFill="1" applyBorder="1" applyAlignment="1" applyProtection="1" quotePrefix="1">
      <alignment horizontal="right" vertical="center"/>
      <protection/>
    </xf>
    <xf numFmtId="38" fontId="61" fillId="0" borderId="12" xfId="0" applyNumberFormat="1" applyFont="1" applyFill="1" applyBorder="1" applyAlignment="1" applyProtection="1">
      <alignment horizontal="right" vertical="center"/>
      <protection/>
    </xf>
    <xf numFmtId="38" fontId="61" fillId="0" borderId="0" xfId="0" applyNumberFormat="1" applyFont="1" applyFill="1" applyBorder="1" applyAlignment="1" applyProtection="1">
      <alignment horizontal="right" vertical="center"/>
      <protection/>
    </xf>
    <xf numFmtId="176" fontId="6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38" fontId="61" fillId="0" borderId="0" xfId="81" applyFont="1" applyFill="1" applyBorder="1" applyAlignment="1">
      <alignment vertical="center"/>
    </xf>
    <xf numFmtId="37" fontId="63" fillId="0" borderId="0" xfId="0" applyNumberFormat="1" applyFont="1" applyFill="1" applyBorder="1" applyAlignment="1" applyProtection="1">
      <alignment vertical="center"/>
      <protection/>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1" fillId="0" borderId="11" xfId="0" applyFont="1" applyFill="1" applyBorder="1" applyAlignment="1" applyProtection="1" quotePrefix="1">
      <alignment horizontal="center" vertical="center"/>
      <protection/>
    </xf>
    <xf numFmtId="37" fontId="11" fillId="0" borderId="12" xfId="0" applyNumberFormat="1" applyFont="1" applyFill="1" applyBorder="1" applyAlignment="1" applyProtection="1">
      <alignment vertical="center"/>
      <protection/>
    </xf>
    <xf numFmtId="194"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12" xfId="81" applyFont="1" applyFill="1" applyBorder="1" applyAlignment="1">
      <alignment vertical="center"/>
    </xf>
    <xf numFmtId="202" fontId="0" fillId="0" borderId="0" xfId="81" applyNumberFormat="1" applyFont="1" applyFill="1" applyBorder="1" applyAlignment="1">
      <alignment vertical="center"/>
    </xf>
    <xf numFmtId="203" fontId="0" fillId="0" borderId="0" xfId="81" applyNumberFormat="1" applyFont="1" applyFill="1" applyBorder="1" applyAlignment="1">
      <alignment vertical="center"/>
    </xf>
    <xf numFmtId="38" fontId="11" fillId="0" borderId="12" xfId="81" applyFont="1" applyFill="1" applyBorder="1" applyAlignment="1">
      <alignment vertical="center"/>
    </xf>
    <xf numFmtId="202" fontId="11" fillId="0" borderId="0" xfId="81" applyNumberFormat="1" applyFont="1" applyFill="1" applyBorder="1" applyAlignment="1">
      <alignment vertical="center"/>
    </xf>
    <xf numFmtId="203" fontId="11" fillId="0" borderId="0" xfId="81" applyNumberFormat="1" applyFont="1" applyFill="1" applyBorder="1" applyAlignment="1">
      <alignment vertical="center"/>
    </xf>
    <xf numFmtId="38" fontId="11" fillId="0" borderId="0" xfId="81" applyFont="1" applyFill="1" applyBorder="1" applyAlignment="1">
      <alignment horizontal="right" vertical="center"/>
    </xf>
    <xf numFmtId="0" fontId="1" fillId="0" borderId="0" xfId="0" applyFont="1" applyFill="1" applyBorder="1" applyAlignment="1" applyProtection="1">
      <alignment horizontal="distributed" vertical="center"/>
      <protection/>
    </xf>
    <xf numFmtId="38" fontId="1" fillId="0" borderId="12" xfId="81" applyFont="1" applyFill="1" applyBorder="1" applyAlignment="1">
      <alignment vertical="center"/>
    </xf>
    <xf numFmtId="38" fontId="1" fillId="0" borderId="0" xfId="81" applyFont="1" applyFill="1" applyBorder="1" applyAlignment="1">
      <alignment vertical="center"/>
    </xf>
    <xf numFmtId="202" fontId="1" fillId="0" borderId="0" xfId="81" applyNumberFormat="1" applyFont="1" applyFill="1" applyBorder="1" applyAlignment="1">
      <alignment vertical="center"/>
    </xf>
    <xf numFmtId="203" fontId="1" fillId="0" borderId="0" xfId="81" applyNumberFormat="1" applyFont="1" applyFill="1" applyBorder="1" applyAlignment="1">
      <alignment vertical="center"/>
    </xf>
    <xf numFmtId="38" fontId="1" fillId="0" borderId="0" xfId="81" applyFont="1" applyFill="1" applyBorder="1" applyAlignment="1">
      <alignment horizontal="right" vertical="center"/>
    </xf>
    <xf numFmtId="0" fontId="11" fillId="0" borderId="27" xfId="0" applyFont="1" applyFill="1" applyBorder="1" applyAlignment="1" applyProtection="1">
      <alignment horizontal="distributed" vertical="center"/>
      <protection/>
    </xf>
    <xf numFmtId="38" fontId="11" fillId="0" borderId="41" xfId="81" applyFont="1" applyFill="1" applyBorder="1" applyAlignment="1">
      <alignment vertical="center"/>
    </xf>
    <xf numFmtId="202" fontId="11" fillId="0" borderId="27" xfId="81" applyNumberFormat="1" applyFont="1" applyFill="1" applyBorder="1" applyAlignment="1">
      <alignment vertical="center"/>
    </xf>
    <xf numFmtId="203" fontId="11" fillId="0" borderId="27" xfId="81" applyNumberFormat="1" applyFont="1" applyFill="1" applyBorder="1" applyAlignment="1">
      <alignment vertical="center"/>
    </xf>
    <xf numFmtId="38" fontId="0" fillId="0" borderId="12" xfId="0" applyNumberFormat="1" applyFont="1" applyFill="1" applyBorder="1" applyAlignment="1" applyProtection="1">
      <alignment horizontal="right" vertical="center"/>
      <protection/>
    </xf>
    <xf numFmtId="38" fontId="11" fillId="0" borderId="12" xfId="0" applyNumberFormat="1" applyFont="1" applyFill="1" applyBorder="1" applyAlignment="1" applyProtection="1">
      <alignment horizontal="right" vertical="center"/>
      <protection/>
    </xf>
    <xf numFmtId="38" fontId="11" fillId="0" borderId="0" xfId="0" applyNumberFormat="1" applyFont="1" applyFill="1" applyBorder="1" applyAlignment="1" applyProtection="1">
      <alignment horizontal="right" vertical="center"/>
      <protection/>
    </xf>
    <xf numFmtId="3" fontId="11" fillId="0" borderId="12" xfId="81" applyNumberFormat="1" applyFont="1" applyFill="1" applyBorder="1" applyAlignment="1">
      <alignment vertical="center"/>
    </xf>
    <xf numFmtId="3" fontId="11" fillId="0" borderId="0" xfId="81" applyNumberFormat="1" applyFont="1" applyFill="1" applyBorder="1" applyAlignment="1">
      <alignment vertical="center"/>
    </xf>
    <xf numFmtId="3" fontId="0" fillId="0" borderId="12" xfId="81" applyNumberFormat="1" applyFont="1" applyFill="1" applyBorder="1" applyAlignment="1">
      <alignment vertical="center"/>
    </xf>
    <xf numFmtId="3" fontId="0" fillId="0" borderId="0" xfId="81" applyNumberFormat="1" applyFont="1" applyFill="1" applyBorder="1" applyAlignment="1">
      <alignment vertical="center"/>
    </xf>
    <xf numFmtId="3" fontId="0" fillId="0" borderId="0" xfId="0" applyNumberFormat="1" applyFont="1" applyFill="1" applyBorder="1" applyAlignment="1">
      <alignment horizontal="right" vertical="center"/>
    </xf>
    <xf numFmtId="0" fontId="11" fillId="0" borderId="18" xfId="0" applyFont="1" applyFill="1" applyBorder="1" applyAlignment="1" applyProtection="1">
      <alignment horizontal="distributed" vertical="center"/>
      <protection/>
    </xf>
    <xf numFmtId="3" fontId="11" fillId="0" borderId="41" xfId="81" applyNumberFormat="1" applyFont="1" applyFill="1" applyBorder="1" applyAlignment="1">
      <alignment vertical="center"/>
    </xf>
    <xf numFmtId="3" fontId="11" fillId="0" borderId="27" xfId="81" applyNumberFormat="1" applyFont="1" applyFill="1" applyBorder="1" applyAlignment="1">
      <alignment vertical="center"/>
    </xf>
    <xf numFmtId="176" fontId="11" fillId="0" borderId="27"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shrinkToFit="1"/>
      <protection/>
    </xf>
    <xf numFmtId="176" fontId="11" fillId="0" borderId="0" xfId="0" applyNumberFormat="1" applyFont="1" applyFill="1" applyBorder="1" applyAlignment="1" applyProtection="1">
      <alignment horizontal="right" vertical="center"/>
      <protection/>
    </xf>
    <xf numFmtId="37" fontId="11" fillId="0" borderId="27"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vertical="center"/>
      <protection/>
    </xf>
    <xf numFmtId="0" fontId="0" fillId="0" borderId="32" xfId="0" applyFont="1" applyFill="1" applyBorder="1" applyAlignment="1">
      <alignment horizontal="center" vertical="center"/>
    </xf>
    <xf numFmtId="0" fontId="0" fillId="0" borderId="42"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4"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19" fillId="0" borderId="25"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37" fontId="0" fillId="0" borderId="21" xfId="0" applyNumberFormat="1"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37" fontId="0" fillId="0" borderId="46" xfId="0" applyNumberFormat="1"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1" fillId="0" borderId="0" xfId="0" applyFont="1" applyFill="1" applyAlignment="1">
      <alignment horizontal="center" vertical="center"/>
    </xf>
    <xf numFmtId="0" fontId="0" fillId="0" borderId="47" xfId="0" applyFont="1" applyFill="1" applyBorder="1" applyAlignment="1" applyProtection="1">
      <alignment horizontal="center" vertical="center"/>
      <protection/>
    </xf>
    <xf numFmtId="0" fontId="0" fillId="0" borderId="48"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25"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0" xfId="0" applyFont="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8" xfId="0" applyFont="1" applyBorder="1" applyAlignment="1">
      <alignment horizontal="distributed" vertical="center"/>
    </xf>
    <xf numFmtId="0" fontId="0" fillId="0" borderId="16" xfId="0" applyFont="1" applyBorder="1" applyAlignment="1">
      <alignment horizontal="distributed" vertical="center"/>
    </xf>
    <xf numFmtId="0" fontId="0" fillId="0" borderId="11"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center"/>
      <protection/>
    </xf>
    <xf numFmtId="0" fontId="0" fillId="0" borderId="24"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0" fillId="0" borderId="0" xfId="0" applyFont="1" applyFill="1" applyAlignment="1">
      <alignment horizontal="center" vertical="center"/>
    </xf>
    <xf numFmtId="0" fontId="11" fillId="0" borderId="24"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10" xfId="0" applyFont="1" applyBorder="1" applyAlignment="1">
      <alignment horizontal="distributed" vertical="center"/>
    </xf>
    <xf numFmtId="0" fontId="10" fillId="0" borderId="0" xfId="0" applyFont="1" applyFill="1" applyAlignment="1" applyProtection="1">
      <alignment horizontal="center" vertical="center"/>
      <protection/>
    </xf>
    <xf numFmtId="0" fontId="0" fillId="0" borderId="16"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61" fillId="0" borderId="0" xfId="0" applyFont="1" applyFill="1" applyBorder="1" applyAlignment="1" applyProtection="1">
      <alignment horizontal="distributed" vertical="center"/>
      <protection/>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1" fillId="0" borderId="37" xfId="0"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50" xfId="0" applyNumberFormat="1" applyFon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37" fontId="11" fillId="0" borderId="24" xfId="0" applyNumberFormat="1" applyFont="1" applyFill="1" applyBorder="1" applyAlignment="1" applyProtection="1">
      <alignment horizontal="distributed" vertical="center"/>
      <protection/>
    </xf>
    <xf numFmtId="0" fontId="11" fillId="0" borderId="14" xfId="0" applyFont="1" applyFill="1" applyBorder="1" applyAlignment="1">
      <alignment horizontal="distributed" vertical="center"/>
    </xf>
    <xf numFmtId="189" fontId="0" fillId="0" borderId="0" xfId="0" applyNumberFormat="1" applyFont="1" applyFill="1" applyBorder="1" applyAlignment="1" applyProtection="1">
      <alignment horizontal="right" vertical="center"/>
      <protection/>
    </xf>
    <xf numFmtId="0" fontId="0" fillId="0" borderId="0" xfId="0" applyFont="1" applyAlignment="1">
      <alignment horizontal="right" vertical="center"/>
    </xf>
    <xf numFmtId="37" fontId="1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distributed" vertical="center" wrapText="1"/>
      <protection/>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37" fontId="0" fillId="0" borderId="49" xfId="0" applyNumberFormat="1" applyFont="1" applyFill="1" applyBorder="1" applyAlignment="1" applyProtection="1">
      <alignment horizontal="center" vertical="center"/>
      <protection/>
    </xf>
    <xf numFmtId="37" fontId="0" fillId="0" borderId="39"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37" fontId="0" fillId="0" borderId="52"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0" fontId="0" fillId="0" borderId="34" xfId="0" applyFont="1" applyFill="1" applyBorder="1" applyAlignment="1">
      <alignment horizontal="distributed" vertical="center"/>
    </xf>
    <xf numFmtId="189" fontId="11" fillId="0" borderId="24"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shrinkToFit="1"/>
    </xf>
    <xf numFmtId="0" fontId="0" fillId="0" borderId="11" xfId="0" applyFont="1" applyBorder="1" applyAlignment="1">
      <alignment horizontal="center" vertical="center" shrinkToFit="1"/>
    </xf>
    <xf numFmtId="0" fontId="19" fillId="0" borderId="0" xfId="0" applyFont="1" applyFill="1" applyBorder="1" applyAlignment="1">
      <alignment horizontal="right" vertical="center" wrapText="1"/>
    </xf>
    <xf numFmtId="0" fontId="19" fillId="0" borderId="11" xfId="0" applyFont="1" applyBorder="1" applyAlignment="1">
      <alignment horizontal="right" vertical="center" wrapText="1"/>
    </xf>
    <xf numFmtId="0" fontId="11" fillId="0" borderId="24" xfId="0" applyFont="1" applyFill="1" applyBorder="1" applyAlignment="1">
      <alignment horizontal="distributed" vertical="center"/>
    </xf>
    <xf numFmtId="0" fontId="10" fillId="0" borderId="0" xfId="0" applyFont="1" applyFill="1" applyBorder="1" applyAlignment="1">
      <alignment horizontal="center" vertical="center"/>
    </xf>
    <xf numFmtId="0" fontId="0" fillId="0" borderId="27" xfId="0" applyFont="1" applyFill="1" applyBorder="1" applyAlignment="1">
      <alignment horizontal="distributed" vertical="center"/>
    </xf>
    <xf numFmtId="0" fontId="0" fillId="0" borderId="40" xfId="0" applyFont="1" applyBorder="1" applyAlignment="1">
      <alignment horizontal="distributed" vertical="center"/>
    </xf>
    <xf numFmtId="0" fontId="0" fillId="0" borderId="0" xfId="0" applyFont="1" applyFill="1" applyBorder="1" applyAlignment="1">
      <alignment horizontal="right" vertical="center"/>
    </xf>
    <xf numFmtId="0" fontId="0" fillId="0" borderId="11" xfId="0" applyFont="1" applyBorder="1" applyAlignment="1">
      <alignment horizontal="right" vertical="center"/>
    </xf>
    <xf numFmtId="0" fontId="64" fillId="0" borderId="0" xfId="0" applyFont="1" applyFill="1" applyBorder="1" applyAlignment="1" applyProtection="1">
      <alignment horizontal="center" vertical="center"/>
      <protection/>
    </xf>
    <xf numFmtId="0" fontId="61" fillId="0" borderId="42" xfId="0" applyFont="1" applyFill="1" applyBorder="1" applyAlignment="1" applyProtection="1">
      <alignment horizontal="center" vertical="center" wrapText="1"/>
      <protection/>
    </xf>
    <xf numFmtId="0" fontId="61" fillId="0" borderId="16" xfId="0" applyFont="1" applyFill="1" applyBorder="1" applyAlignment="1">
      <alignment horizontal="center" vertical="center" wrapText="1"/>
    </xf>
    <xf numFmtId="0" fontId="61" fillId="0" borderId="44" xfId="0" applyFont="1" applyFill="1" applyBorder="1" applyAlignment="1" applyProtection="1">
      <alignment horizontal="center" vertical="center"/>
      <protection/>
    </xf>
    <xf numFmtId="0" fontId="61" fillId="0" borderId="13" xfId="0" applyFont="1" applyFill="1" applyBorder="1" applyAlignment="1">
      <alignment horizontal="center" vertical="center"/>
    </xf>
    <xf numFmtId="0" fontId="61" fillId="0" borderId="44" xfId="0" applyFont="1" applyFill="1" applyBorder="1" applyAlignment="1" applyProtection="1">
      <alignment horizontal="center" vertical="center" wrapText="1"/>
      <protection/>
    </xf>
    <xf numFmtId="0" fontId="61" fillId="0" borderId="13" xfId="0" applyFont="1" applyFill="1" applyBorder="1" applyAlignment="1">
      <alignment horizontal="center" vertical="center" wrapText="1"/>
    </xf>
    <xf numFmtId="0" fontId="65" fillId="0" borderId="44" xfId="0" applyFont="1" applyFill="1" applyBorder="1" applyAlignment="1" applyProtection="1">
      <alignment horizontal="distributed" vertical="center" wrapText="1"/>
      <protection/>
    </xf>
    <xf numFmtId="0" fontId="65" fillId="0" borderId="13" xfId="0" applyFont="1" applyFill="1" applyBorder="1" applyAlignment="1">
      <alignment horizontal="distributed" vertical="center" wrapText="1"/>
    </xf>
    <xf numFmtId="0" fontId="61" fillId="0" borderId="43" xfId="0" applyFont="1" applyFill="1" applyBorder="1" applyAlignment="1" applyProtection="1">
      <alignment horizontal="distributed" vertical="center" wrapText="1"/>
      <protection/>
    </xf>
    <xf numFmtId="0" fontId="61" fillId="0" borderId="17" xfId="0" applyFont="1" applyFill="1" applyBorder="1" applyAlignment="1">
      <alignment horizontal="distributed" vertical="center" wrapText="1"/>
    </xf>
    <xf numFmtId="0" fontId="61" fillId="0" borderId="44" xfId="0" applyFont="1" applyFill="1" applyBorder="1" applyAlignment="1" applyProtection="1">
      <alignment horizontal="distributed" vertical="center" wrapText="1"/>
      <protection/>
    </xf>
    <xf numFmtId="0" fontId="61" fillId="0" borderId="13" xfId="0" applyFont="1" applyFill="1" applyBorder="1" applyAlignment="1">
      <alignment horizontal="distributed" vertical="center" wrapText="1"/>
    </xf>
    <xf numFmtId="0" fontId="61" fillId="0" borderId="53" xfId="0" applyFont="1" applyFill="1" applyBorder="1" applyAlignment="1">
      <alignment horizontal="center" vertical="center" wrapText="1"/>
    </xf>
    <xf numFmtId="0" fontId="65" fillId="0" borderId="44" xfId="0" applyFont="1" applyFill="1" applyBorder="1" applyAlignment="1" applyProtection="1">
      <alignment horizontal="center" vertical="center" wrapText="1"/>
      <protection/>
    </xf>
    <xf numFmtId="0" fontId="65" fillId="0" borderId="13" xfId="0" applyFont="1" applyFill="1" applyBorder="1" applyAlignment="1">
      <alignment horizontal="center" vertical="center" wrapText="1"/>
    </xf>
    <xf numFmtId="0" fontId="61" fillId="0" borderId="43" xfId="0" applyFont="1" applyFill="1" applyBorder="1" applyAlignment="1" applyProtection="1">
      <alignment horizontal="center" vertical="center" wrapText="1"/>
      <protection/>
    </xf>
    <xf numFmtId="0" fontId="61" fillId="0" borderId="17" xfId="0" applyFont="1" applyFill="1" applyBorder="1" applyAlignment="1">
      <alignment horizontal="center" vertical="center" wrapText="1"/>
    </xf>
    <xf numFmtId="0" fontId="61" fillId="0" borderId="13" xfId="0" applyFont="1" applyFill="1" applyBorder="1" applyAlignment="1" applyProtection="1">
      <alignment horizontal="center" vertical="center" wrapText="1"/>
      <protection/>
    </xf>
    <xf numFmtId="0" fontId="61" fillId="0" borderId="43" xfId="0" applyFont="1" applyFill="1" applyBorder="1" applyAlignment="1" applyProtection="1">
      <alignment horizontal="center" vertical="center"/>
      <protection/>
    </xf>
    <xf numFmtId="0" fontId="61" fillId="0" borderId="17"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defaultGridColor="0" zoomScaleSheetLayoutView="50" zoomScalePageLayoutView="0" colorId="27" workbookViewId="0" topLeftCell="A1">
      <selection activeCell="A44" sqref="A44"/>
    </sheetView>
  </sheetViews>
  <sheetFormatPr defaultColWidth="8.796875" defaultRowHeight="15"/>
  <cols>
    <col min="1" max="1" width="17.3984375" style="2" customWidth="1"/>
    <col min="2" max="11" width="15.59765625" style="2" customWidth="1"/>
    <col min="12" max="15" width="12.59765625" style="2" customWidth="1"/>
    <col min="16" max="17" width="10.59765625" style="2" customWidth="1"/>
    <col min="18" max="16384" width="9" style="2" customWidth="1"/>
  </cols>
  <sheetData>
    <row r="1" spans="1:11" s="15" customFormat="1" ht="19.5" customHeight="1">
      <c r="A1" s="62" t="s">
        <v>393</v>
      </c>
      <c r="B1" s="63"/>
      <c r="C1" s="63"/>
      <c r="D1" s="63"/>
      <c r="E1" s="63"/>
      <c r="F1" s="63"/>
      <c r="G1" s="63"/>
      <c r="H1" s="63"/>
      <c r="I1" s="63"/>
      <c r="J1" s="63"/>
      <c r="K1" s="64" t="s">
        <v>293</v>
      </c>
    </row>
    <row r="2" spans="1:15" s="14" customFormat="1" ht="24.75" customHeight="1">
      <c r="A2" s="353" t="s">
        <v>143</v>
      </c>
      <c r="B2" s="353"/>
      <c r="C2" s="353"/>
      <c r="D2" s="353"/>
      <c r="E2" s="353"/>
      <c r="F2" s="353"/>
      <c r="G2" s="353"/>
      <c r="H2" s="353"/>
      <c r="I2" s="353"/>
      <c r="J2" s="353"/>
      <c r="K2" s="353"/>
      <c r="L2" s="24"/>
      <c r="M2" s="24"/>
      <c r="N2" s="24"/>
      <c r="O2" s="1"/>
    </row>
    <row r="3" spans="1:15" s="14" customFormat="1" ht="18" customHeight="1">
      <c r="A3" s="352" t="s">
        <v>399</v>
      </c>
      <c r="B3" s="352"/>
      <c r="C3" s="352"/>
      <c r="D3" s="352"/>
      <c r="E3" s="352"/>
      <c r="F3" s="352"/>
      <c r="G3" s="352"/>
      <c r="H3" s="352"/>
      <c r="I3" s="352"/>
      <c r="J3" s="352"/>
      <c r="K3" s="352"/>
      <c r="L3" s="25"/>
      <c r="M3" s="25"/>
      <c r="N3" s="25"/>
      <c r="O3" s="3"/>
    </row>
    <row r="4" spans="1:14" s="14" customFormat="1" ht="18" customHeight="1" thickBot="1">
      <c r="A4" s="48"/>
      <c r="B4" s="65"/>
      <c r="C4" s="65"/>
      <c r="D4" s="65"/>
      <c r="E4" s="65"/>
      <c r="F4" s="65"/>
      <c r="G4" s="65"/>
      <c r="H4" s="65"/>
      <c r="I4" s="48"/>
      <c r="J4" s="65"/>
      <c r="K4" s="66" t="s">
        <v>285</v>
      </c>
      <c r="L4" s="17"/>
      <c r="N4" s="18"/>
    </row>
    <row r="5" spans="1:12" s="14" customFormat="1" ht="15" customHeight="1">
      <c r="A5" s="337" t="s">
        <v>355</v>
      </c>
      <c r="B5" s="341" t="s">
        <v>286</v>
      </c>
      <c r="C5" s="337"/>
      <c r="D5" s="341" t="s">
        <v>287</v>
      </c>
      <c r="E5" s="337"/>
      <c r="F5" s="344" t="s">
        <v>144</v>
      </c>
      <c r="G5" s="344" t="s">
        <v>47</v>
      </c>
      <c r="H5" s="344" t="s">
        <v>48</v>
      </c>
      <c r="I5" s="344" t="s">
        <v>49</v>
      </c>
      <c r="J5" s="344" t="s">
        <v>138</v>
      </c>
      <c r="K5" s="341" t="s">
        <v>139</v>
      </c>
      <c r="L5" s="339"/>
    </row>
    <row r="6" spans="1:12" s="14" customFormat="1" ht="15" customHeight="1">
      <c r="A6" s="338"/>
      <c r="B6" s="342"/>
      <c r="C6" s="343"/>
      <c r="D6" s="342"/>
      <c r="E6" s="343"/>
      <c r="F6" s="345"/>
      <c r="G6" s="345"/>
      <c r="H6" s="345"/>
      <c r="I6" s="346"/>
      <c r="J6" s="346"/>
      <c r="K6" s="354"/>
      <c r="L6" s="340"/>
    </row>
    <row r="7" spans="1:12" s="14" customFormat="1" ht="15" customHeight="1">
      <c r="A7" s="68" t="s">
        <v>451</v>
      </c>
      <c r="B7" s="48"/>
      <c r="C7" s="69">
        <v>78982</v>
      </c>
      <c r="D7" s="48"/>
      <c r="E7" s="69">
        <v>46135</v>
      </c>
      <c r="F7" s="69">
        <v>13152</v>
      </c>
      <c r="G7" s="56">
        <v>544</v>
      </c>
      <c r="H7" s="56">
        <v>2336</v>
      </c>
      <c r="I7" s="56">
        <v>11586</v>
      </c>
      <c r="J7" s="56">
        <v>4725</v>
      </c>
      <c r="K7" s="56">
        <v>504</v>
      </c>
      <c r="L7" s="12"/>
    </row>
    <row r="8" spans="1:12" s="14" customFormat="1" ht="15" customHeight="1">
      <c r="A8" s="70" t="s">
        <v>452</v>
      </c>
      <c r="B8" s="48"/>
      <c r="C8" s="69">
        <v>80648</v>
      </c>
      <c r="D8" s="48"/>
      <c r="E8" s="69">
        <v>46585</v>
      </c>
      <c r="F8" s="69">
        <v>13286</v>
      </c>
      <c r="G8" s="56">
        <v>554</v>
      </c>
      <c r="H8" s="56">
        <v>2389</v>
      </c>
      <c r="I8" s="56">
        <v>11665</v>
      </c>
      <c r="J8" s="56">
        <v>5618</v>
      </c>
      <c r="K8" s="56">
        <v>551</v>
      </c>
      <c r="L8" s="12"/>
    </row>
    <row r="9" spans="1:14" ht="15" customHeight="1">
      <c r="A9" s="70" t="s">
        <v>368</v>
      </c>
      <c r="B9" s="48"/>
      <c r="C9" s="69">
        <v>83015</v>
      </c>
      <c r="D9" s="48"/>
      <c r="E9" s="69">
        <v>47828</v>
      </c>
      <c r="F9" s="69">
        <v>13349</v>
      </c>
      <c r="G9" s="56">
        <v>568</v>
      </c>
      <c r="H9" s="56">
        <v>2467</v>
      </c>
      <c r="I9" s="56">
        <v>12052</v>
      </c>
      <c r="J9" s="56">
        <v>6245</v>
      </c>
      <c r="K9" s="56">
        <v>506</v>
      </c>
      <c r="L9" s="5"/>
      <c r="N9" s="7"/>
    </row>
    <row r="10" spans="1:14" ht="15" customHeight="1">
      <c r="A10" s="70" t="s">
        <v>453</v>
      </c>
      <c r="B10" s="21"/>
      <c r="C10" s="69">
        <v>86222</v>
      </c>
      <c r="D10" s="48"/>
      <c r="E10" s="71">
        <v>49959</v>
      </c>
      <c r="F10" s="71">
        <v>13426</v>
      </c>
      <c r="G10" s="71">
        <v>574</v>
      </c>
      <c r="H10" s="71">
        <v>2520</v>
      </c>
      <c r="I10" s="71">
        <v>12438</v>
      </c>
      <c r="J10" s="71">
        <v>6811</v>
      </c>
      <c r="K10" s="71">
        <v>495</v>
      </c>
      <c r="L10" s="5"/>
      <c r="N10" s="7"/>
    </row>
    <row r="11" spans="1:14" s="21" customFormat="1" ht="15" customHeight="1">
      <c r="A11" s="72" t="s">
        <v>454</v>
      </c>
      <c r="C11" s="73">
        <f>C25</f>
        <v>88790</v>
      </c>
      <c r="E11" s="73">
        <f aca="true" t="shared" si="0" ref="E11:K11">E25</f>
        <v>51723</v>
      </c>
      <c r="F11" s="73">
        <f t="shared" si="0"/>
        <v>13322</v>
      </c>
      <c r="G11" s="73">
        <f t="shared" si="0"/>
        <v>601</v>
      </c>
      <c r="H11" s="73">
        <f t="shared" si="0"/>
        <v>2549</v>
      </c>
      <c r="I11" s="73">
        <f t="shared" si="0"/>
        <v>12775</v>
      </c>
      <c r="J11" s="73">
        <f t="shared" si="0"/>
        <v>7316</v>
      </c>
      <c r="K11" s="73">
        <f t="shared" si="0"/>
        <v>505</v>
      </c>
      <c r="L11" s="19"/>
      <c r="N11" s="22"/>
    </row>
    <row r="12" spans="1:14" ht="15" customHeight="1">
      <c r="A12" s="74"/>
      <c r="B12" s="48"/>
      <c r="C12" s="75"/>
      <c r="D12" s="48"/>
      <c r="E12" s="76"/>
      <c r="F12" s="77"/>
      <c r="G12" s="78"/>
      <c r="H12" s="77"/>
      <c r="I12" s="77"/>
      <c r="J12" s="77"/>
      <c r="K12" s="77"/>
      <c r="L12" s="4"/>
      <c r="N12" s="7"/>
    </row>
    <row r="13" spans="1:14" ht="15" customHeight="1">
      <c r="A13" s="79" t="s">
        <v>455</v>
      </c>
      <c r="B13" s="48"/>
      <c r="C13" s="80">
        <v>86869</v>
      </c>
      <c r="D13" s="48"/>
      <c r="E13" s="77">
        <v>50401</v>
      </c>
      <c r="F13" s="77">
        <v>13517</v>
      </c>
      <c r="G13" s="77">
        <v>568</v>
      </c>
      <c r="H13" s="77">
        <v>2555</v>
      </c>
      <c r="I13" s="76">
        <v>12555</v>
      </c>
      <c r="J13" s="77">
        <v>6793</v>
      </c>
      <c r="K13" s="81">
        <v>481</v>
      </c>
      <c r="L13" s="10"/>
      <c r="N13" s="7"/>
    </row>
    <row r="14" spans="1:14" ht="15" customHeight="1">
      <c r="A14" s="54" t="s">
        <v>72</v>
      </c>
      <c r="B14" s="48"/>
      <c r="C14" s="80">
        <v>86165</v>
      </c>
      <c r="D14" s="48"/>
      <c r="E14" s="77">
        <v>49759</v>
      </c>
      <c r="F14" s="77">
        <v>13450</v>
      </c>
      <c r="G14" s="77">
        <v>568</v>
      </c>
      <c r="H14" s="77">
        <v>2526</v>
      </c>
      <c r="I14" s="76">
        <v>12490</v>
      </c>
      <c r="J14" s="77">
        <v>6893</v>
      </c>
      <c r="K14" s="81">
        <v>480</v>
      </c>
      <c r="L14" s="10"/>
      <c r="N14" s="7"/>
    </row>
    <row r="15" spans="1:14" ht="15" customHeight="1">
      <c r="A15" s="54" t="s">
        <v>73</v>
      </c>
      <c r="B15" s="48"/>
      <c r="C15" s="80">
        <v>87326</v>
      </c>
      <c r="D15" s="48"/>
      <c r="E15" s="77">
        <v>50463</v>
      </c>
      <c r="F15" s="77">
        <v>13569</v>
      </c>
      <c r="G15" s="77">
        <v>572</v>
      </c>
      <c r="H15" s="77">
        <v>2567</v>
      </c>
      <c r="I15" s="76">
        <v>12772</v>
      </c>
      <c r="J15" s="77">
        <v>6897</v>
      </c>
      <c r="K15" s="81">
        <v>486</v>
      </c>
      <c r="L15" s="10"/>
      <c r="N15" s="7"/>
    </row>
    <row r="16" spans="1:14" ht="15" customHeight="1">
      <c r="A16" s="54" t="s">
        <v>74</v>
      </c>
      <c r="B16" s="48"/>
      <c r="C16" s="80">
        <v>86318</v>
      </c>
      <c r="D16" s="48"/>
      <c r="E16" s="77">
        <v>49406</v>
      </c>
      <c r="F16" s="77">
        <v>13518</v>
      </c>
      <c r="G16" s="77">
        <v>567</v>
      </c>
      <c r="H16" s="77">
        <v>2564</v>
      </c>
      <c r="I16" s="76">
        <v>12796</v>
      </c>
      <c r="J16" s="77">
        <v>6991</v>
      </c>
      <c r="K16" s="81">
        <v>476</v>
      </c>
      <c r="L16" s="10"/>
      <c r="N16" s="7"/>
    </row>
    <row r="17" spans="1:14" ht="15" customHeight="1">
      <c r="A17" s="54" t="s">
        <v>77</v>
      </c>
      <c r="B17" s="48"/>
      <c r="C17" s="80">
        <v>86660</v>
      </c>
      <c r="D17" s="48"/>
      <c r="E17" s="77">
        <v>49674</v>
      </c>
      <c r="F17" s="77">
        <v>13549</v>
      </c>
      <c r="G17" s="77">
        <v>572</v>
      </c>
      <c r="H17" s="77">
        <v>2559</v>
      </c>
      <c r="I17" s="76">
        <v>12882</v>
      </c>
      <c r="J17" s="77">
        <v>6938</v>
      </c>
      <c r="K17" s="81">
        <v>485</v>
      </c>
      <c r="L17" s="10"/>
      <c r="N17" s="7"/>
    </row>
    <row r="18" spans="1:14" ht="15" customHeight="1">
      <c r="A18" s="54" t="s">
        <v>75</v>
      </c>
      <c r="B18" s="48"/>
      <c r="C18" s="80">
        <v>86865</v>
      </c>
      <c r="D18" s="48"/>
      <c r="E18" s="77">
        <v>50028</v>
      </c>
      <c r="F18" s="77">
        <v>13444</v>
      </c>
      <c r="G18" s="77">
        <v>576</v>
      </c>
      <c r="H18" s="77">
        <v>2550</v>
      </c>
      <c r="I18" s="76">
        <v>12839</v>
      </c>
      <c r="J18" s="77">
        <v>6939</v>
      </c>
      <c r="K18" s="81">
        <v>489</v>
      </c>
      <c r="L18" s="10"/>
      <c r="N18" s="7"/>
    </row>
    <row r="19" spans="1:14" ht="15" customHeight="1">
      <c r="A19" s="54" t="s">
        <v>76</v>
      </c>
      <c r="B19" s="48"/>
      <c r="C19" s="80">
        <v>86523</v>
      </c>
      <c r="D19" s="48"/>
      <c r="E19" s="77">
        <v>49534</v>
      </c>
      <c r="F19" s="77">
        <v>13470</v>
      </c>
      <c r="G19" s="77">
        <v>575</v>
      </c>
      <c r="H19" s="77">
        <v>2549</v>
      </c>
      <c r="I19" s="76">
        <v>12950</v>
      </c>
      <c r="J19" s="77">
        <v>6967</v>
      </c>
      <c r="K19" s="81">
        <v>478</v>
      </c>
      <c r="L19" s="10"/>
      <c r="N19" s="7"/>
    </row>
    <row r="20" spans="1:14" ht="15" customHeight="1">
      <c r="A20" s="54" t="s">
        <v>78</v>
      </c>
      <c r="B20" s="48"/>
      <c r="C20" s="80">
        <v>86717</v>
      </c>
      <c r="D20" s="48"/>
      <c r="E20" s="77">
        <v>49569</v>
      </c>
      <c r="F20" s="77">
        <v>13398</v>
      </c>
      <c r="G20" s="77">
        <v>589</v>
      </c>
      <c r="H20" s="77">
        <v>2534</v>
      </c>
      <c r="I20" s="76">
        <v>12905</v>
      </c>
      <c r="J20" s="77">
        <v>7246</v>
      </c>
      <c r="K20" s="81">
        <v>476</v>
      </c>
      <c r="L20" s="10"/>
      <c r="N20" s="7"/>
    </row>
    <row r="21" spans="1:14" ht="15" customHeight="1">
      <c r="A21" s="54" t="s">
        <v>79</v>
      </c>
      <c r="B21" s="48"/>
      <c r="C21" s="80">
        <v>87433</v>
      </c>
      <c r="D21" s="48"/>
      <c r="E21" s="77">
        <v>50362</v>
      </c>
      <c r="F21" s="77">
        <v>13469</v>
      </c>
      <c r="G21" s="77">
        <v>588</v>
      </c>
      <c r="H21" s="77">
        <v>2587</v>
      </c>
      <c r="I21" s="76">
        <v>12949</v>
      </c>
      <c r="J21" s="77">
        <v>6981</v>
      </c>
      <c r="K21" s="81">
        <v>497</v>
      </c>
      <c r="L21" s="10"/>
      <c r="N21" s="7"/>
    </row>
    <row r="22" spans="1:11" ht="14.25">
      <c r="A22" s="82"/>
      <c r="B22" s="48"/>
      <c r="C22" s="80"/>
      <c r="D22" s="48"/>
      <c r="E22" s="77"/>
      <c r="F22" s="77"/>
      <c r="G22" s="77"/>
      <c r="H22" s="77"/>
      <c r="I22" s="76"/>
      <c r="J22" s="77"/>
      <c r="K22" s="81"/>
    </row>
    <row r="23" spans="1:14" ht="15" customHeight="1">
      <c r="A23" s="79" t="s">
        <v>456</v>
      </c>
      <c r="B23" s="48"/>
      <c r="C23" s="80">
        <v>87168</v>
      </c>
      <c r="D23" s="48"/>
      <c r="E23" s="77">
        <v>49670</v>
      </c>
      <c r="F23" s="77">
        <v>13351</v>
      </c>
      <c r="G23" s="77">
        <v>582</v>
      </c>
      <c r="H23" s="77">
        <v>2565</v>
      </c>
      <c r="I23" s="76">
        <v>12869</v>
      </c>
      <c r="J23" s="77">
        <v>7637</v>
      </c>
      <c r="K23" s="81">
        <v>494</v>
      </c>
      <c r="L23" s="10"/>
      <c r="N23" s="7"/>
    </row>
    <row r="24" spans="1:14" ht="15" customHeight="1" thickBot="1">
      <c r="A24" s="54" t="s">
        <v>80</v>
      </c>
      <c r="B24" s="83"/>
      <c r="C24" s="80">
        <v>87029</v>
      </c>
      <c r="D24" s="84"/>
      <c r="E24" s="77">
        <v>49940</v>
      </c>
      <c r="F24" s="77">
        <v>13375</v>
      </c>
      <c r="G24" s="77">
        <v>584</v>
      </c>
      <c r="H24" s="77">
        <v>2567</v>
      </c>
      <c r="I24" s="76">
        <v>12858</v>
      </c>
      <c r="J24" s="77">
        <v>7209</v>
      </c>
      <c r="K24" s="81">
        <v>497</v>
      </c>
      <c r="L24" s="10"/>
      <c r="N24" s="7"/>
    </row>
    <row r="25" spans="1:14" ht="15" customHeight="1">
      <c r="A25" s="85" t="s">
        <v>81</v>
      </c>
      <c r="B25" s="86"/>
      <c r="C25" s="87">
        <v>88790</v>
      </c>
      <c r="D25" s="88"/>
      <c r="E25" s="89">
        <v>51723</v>
      </c>
      <c r="F25" s="90">
        <v>13322</v>
      </c>
      <c r="G25" s="90">
        <v>601</v>
      </c>
      <c r="H25" s="90">
        <v>2549</v>
      </c>
      <c r="I25" s="91">
        <v>12775</v>
      </c>
      <c r="J25" s="90">
        <v>7316</v>
      </c>
      <c r="K25" s="92">
        <v>505</v>
      </c>
      <c r="L25" s="10"/>
      <c r="N25" s="7"/>
    </row>
    <row r="26" spans="1:11" ht="15" customHeight="1">
      <c r="A26" s="93" t="s">
        <v>299</v>
      </c>
      <c r="B26" s="48"/>
      <c r="C26" s="48"/>
      <c r="D26" s="48"/>
      <c r="E26" s="48"/>
      <c r="F26" s="48"/>
      <c r="G26" s="48"/>
      <c r="H26" s="48"/>
      <c r="I26" s="48"/>
      <c r="J26" s="48"/>
      <c r="K26" s="48"/>
    </row>
    <row r="27" spans="1:11" ht="15" customHeight="1">
      <c r="A27" s="94" t="s">
        <v>302</v>
      </c>
      <c r="B27" s="48"/>
      <c r="C27" s="48"/>
      <c r="D27" s="48"/>
      <c r="E27" s="48"/>
      <c r="F27" s="48"/>
      <c r="G27" s="48"/>
      <c r="H27" s="48"/>
      <c r="I27" s="48"/>
      <c r="J27" s="48"/>
      <c r="K27" s="48"/>
    </row>
    <row r="28" spans="1:11" ht="15" customHeight="1">
      <c r="A28" s="94" t="s">
        <v>300</v>
      </c>
      <c r="B28" s="48"/>
      <c r="C28" s="48"/>
      <c r="D28" s="48"/>
      <c r="E28" s="48"/>
      <c r="F28" s="48"/>
      <c r="G28" s="48"/>
      <c r="H28" s="48"/>
      <c r="I28" s="48"/>
      <c r="J28" s="48"/>
      <c r="K28" s="48"/>
    </row>
    <row r="29" spans="1:11" ht="15" customHeight="1">
      <c r="A29" s="95" t="s">
        <v>301</v>
      </c>
      <c r="B29" s="48"/>
      <c r="C29" s="48"/>
      <c r="D29" s="48"/>
      <c r="E29" s="48"/>
      <c r="F29" s="48"/>
      <c r="G29" s="48"/>
      <c r="H29" s="48"/>
      <c r="I29" s="48"/>
      <c r="J29" s="48"/>
      <c r="K29" s="48"/>
    </row>
    <row r="30" spans="1:11" ht="15" customHeight="1">
      <c r="A30" s="94" t="s">
        <v>306</v>
      </c>
      <c r="B30" s="48"/>
      <c r="C30" s="48"/>
      <c r="D30" s="48"/>
      <c r="E30" s="48"/>
      <c r="F30" s="48"/>
      <c r="G30" s="48"/>
      <c r="H30" s="48"/>
      <c r="I30" s="48"/>
      <c r="J30" s="48"/>
      <c r="K30" s="48"/>
    </row>
    <row r="31" spans="1:11" ht="15" customHeight="1">
      <c r="A31" s="95" t="s">
        <v>294</v>
      </c>
      <c r="B31" s="48"/>
      <c r="C31" s="48"/>
      <c r="D31" s="48"/>
      <c r="E31" s="48"/>
      <c r="F31" s="48"/>
      <c r="G31" s="48"/>
      <c r="H31" s="48"/>
      <c r="I31" s="48"/>
      <c r="J31" s="48"/>
      <c r="K31" s="48"/>
    </row>
    <row r="32" spans="1:11" ht="15" customHeight="1">
      <c r="A32" s="95"/>
      <c r="B32" s="48"/>
      <c r="C32" s="48"/>
      <c r="D32" s="48"/>
      <c r="E32" s="48"/>
      <c r="F32" s="48"/>
      <c r="G32" s="48"/>
      <c r="H32" s="48"/>
      <c r="I32" s="48"/>
      <c r="J32" s="48"/>
      <c r="K32" s="48"/>
    </row>
    <row r="33" spans="1:11" ht="15" customHeight="1">
      <c r="A33" s="95"/>
      <c r="B33" s="48"/>
      <c r="C33" s="48"/>
      <c r="D33" s="48"/>
      <c r="E33" s="48"/>
      <c r="F33" s="48"/>
      <c r="G33" s="48"/>
      <c r="H33" s="48"/>
      <c r="I33" s="48"/>
      <c r="J33" s="48"/>
      <c r="K33" s="48"/>
    </row>
    <row r="34" spans="1:11" ht="15" customHeight="1">
      <c r="A34" s="95"/>
      <c r="B34" s="48"/>
      <c r="C34" s="48"/>
      <c r="D34" s="48"/>
      <c r="E34" s="48"/>
      <c r="F34" s="48"/>
      <c r="G34" s="48"/>
      <c r="H34" s="48"/>
      <c r="I34" s="48"/>
      <c r="J34" s="48"/>
      <c r="K34" s="48"/>
    </row>
    <row r="35" spans="1:15" s="14" customFormat="1" ht="15" customHeight="1">
      <c r="A35" s="352" t="s">
        <v>400</v>
      </c>
      <c r="B35" s="352"/>
      <c r="C35" s="352"/>
      <c r="D35" s="352"/>
      <c r="E35" s="352"/>
      <c r="F35" s="352"/>
      <c r="G35" s="352"/>
      <c r="H35" s="352"/>
      <c r="I35" s="352"/>
      <c r="J35" s="352"/>
      <c r="K35" s="352"/>
      <c r="L35" s="25"/>
      <c r="M35" s="25"/>
      <c r="N35" s="25"/>
      <c r="O35" s="25"/>
    </row>
    <row r="36" spans="1:15" s="14" customFormat="1" ht="15" customHeight="1" thickBot="1">
      <c r="A36" s="48"/>
      <c r="B36" s="65"/>
      <c r="C36" s="65"/>
      <c r="D36" s="65"/>
      <c r="E36" s="65"/>
      <c r="F36" s="65"/>
      <c r="G36" s="65"/>
      <c r="H36" s="65"/>
      <c r="I36" s="65"/>
      <c r="J36" s="66" t="s">
        <v>285</v>
      </c>
      <c r="K36" s="48"/>
      <c r="M36" s="18"/>
      <c r="N36" s="16"/>
      <c r="O36" s="18"/>
    </row>
    <row r="37" spans="1:14" s="14" customFormat="1" ht="15" customHeight="1">
      <c r="A37" s="337" t="s">
        <v>355</v>
      </c>
      <c r="B37" s="344" t="s">
        <v>140</v>
      </c>
      <c r="C37" s="344" t="s">
        <v>141</v>
      </c>
      <c r="D37" s="344" t="s">
        <v>142</v>
      </c>
      <c r="E37" s="344" t="s">
        <v>47</v>
      </c>
      <c r="F37" s="344" t="s">
        <v>48</v>
      </c>
      <c r="G37" s="344" t="s">
        <v>49</v>
      </c>
      <c r="H37" s="344" t="s">
        <v>138</v>
      </c>
      <c r="I37" s="344" t="s">
        <v>288</v>
      </c>
      <c r="J37" s="350" t="s">
        <v>145</v>
      </c>
      <c r="K37" s="349" t="s">
        <v>289</v>
      </c>
      <c r="L37" s="339"/>
      <c r="M37" s="347"/>
      <c r="N37" s="347"/>
    </row>
    <row r="38" spans="1:14" s="14" customFormat="1" ht="15" customHeight="1">
      <c r="A38" s="338"/>
      <c r="B38" s="346"/>
      <c r="C38" s="346"/>
      <c r="D38" s="346"/>
      <c r="E38" s="345"/>
      <c r="F38" s="345"/>
      <c r="G38" s="345"/>
      <c r="H38" s="345"/>
      <c r="I38" s="345"/>
      <c r="J38" s="351"/>
      <c r="K38" s="349"/>
      <c r="L38" s="340"/>
      <c r="M38" s="348"/>
      <c r="N38" s="348"/>
    </row>
    <row r="39" spans="1:14" s="14" customFormat="1" ht="14.25" customHeight="1">
      <c r="A39" s="68" t="s">
        <v>451</v>
      </c>
      <c r="B39" s="96">
        <v>40895</v>
      </c>
      <c r="C39" s="69">
        <v>27475</v>
      </c>
      <c r="D39" s="69">
        <v>6564</v>
      </c>
      <c r="E39" s="56">
        <v>165</v>
      </c>
      <c r="F39" s="56">
        <v>1340</v>
      </c>
      <c r="G39" s="56">
        <v>3472</v>
      </c>
      <c r="H39" s="56">
        <v>106</v>
      </c>
      <c r="I39" s="56">
        <v>914</v>
      </c>
      <c r="J39" s="69">
        <v>859</v>
      </c>
      <c r="K39" s="56" t="s">
        <v>154</v>
      </c>
      <c r="L39" s="12"/>
      <c r="M39" s="12"/>
      <c r="N39" s="12"/>
    </row>
    <row r="40" spans="1:14" s="14" customFormat="1" ht="14.25" customHeight="1">
      <c r="A40" s="70" t="s">
        <v>452</v>
      </c>
      <c r="B40" s="96">
        <v>40788</v>
      </c>
      <c r="C40" s="69">
        <v>27519</v>
      </c>
      <c r="D40" s="69">
        <v>6646</v>
      </c>
      <c r="E40" s="56">
        <v>159</v>
      </c>
      <c r="F40" s="56">
        <v>1353</v>
      </c>
      <c r="G40" s="56">
        <v>3419</v>
      </c>
      <c r="H40" s="56">
        <v>43</v>
      </c>
      <c r="I40" s="56">
        <v>912</v>
      </c>
      <c r="J40" s="69">
        <v>737</v>
      </c>
      <c r="K40" s="69" t="s">
        <v>154</v>
      </c>
      <c r="L40" s="12"/>
      <c r="M40" s="12"/>
      <c r="N40" s="13"/>
    </row>
    <row r="41" spans="1:16" ht="14.25" customHeight="1">
      <c r="A41" s="70" t="s">
        <v>368</v>
      </c>
      <c r="B41" s="71">
        <v>41326</v>
      </c>
      <c r="C41" s="69">
        <v>28115</v>
      </c>
      <c r="D41" s="69">
        <v>6819</v>
      </c>
      <c r="E41" s="56">
        <v>173</v>
      </c>
      <c r="F41" s="56">
        <v>1357</v>
      </c>
      <c r="G41" s="56">
        <v>3296</v>
      </c>
      <c r="H41" s="56">
        <v>46</v>
      </c>
      <c r="I41" s="56">
        <v>886</v>
      </c>
      <c r="J41" s="71">
        <v>633</v>
      </c>
      <c r="K41" s="69" t="s">
        <v>154</v>
      </c>
      <c r="L41" s="5"/>
      <c r="M41" s="5"/>
      <c r="N41" s="6"/>
      <c r="P41" s="7"/>
    </row>
    <row r="42" spans="1:16" ht="14.25" customHeight="1">
      <c r="A42" s="70" t="s">
        <v>457</v>
      </c>
      <c r="B42" s="97">
        <v>42280</v>
      </c>
      <c r="C42" s="98">
        <v>29162</v>
      </c>
      <c r="D42" s="98">
        <v>6885</v>
      </c>
      <c r="E42" s="98">
        <v>184</v>
      </c>
      <c r="F42" s="99">
        <v>1351</v>
      </c>
      <c r="G42" s="98">
        <v>3280</v>
      </c>
      <c r="H42" s="98">
        <v>54</v>
      </c>
      <c r="I42" s="98">
        <v>809</v>
      </c>
      <c r="J42" s="71">
        <v>555</v>
      </c>
      <c r="K42" s="69" t="s">
        <v>154</v>
      </c>
      <c r="L42" s="5"/>
      <c r="M42" s="5"/>
      <c r="N42" s="6"/>
      <c r="P42" s="11"/>
    </row>
    <row r="43" spans="1:16" s="21" customFormat="1" ht="14.25" customHeight="1">
      <c r="A43" s="72" t="s">
        <v>454</v>
      </c>
      <c r="B43" s="100">
        <f aca="true" t="shared" si="1" ref="B43:J43">B57</f>
        <v>43397</v>
      </c>
      <c r="C43" s="101">
        <f t="shared" si="1"/>
        <v>30489</v>
      </c>
      <c r="D43" s="101">
        <f t="shared" si="1"/>
        <v>6850</v>
      </c>
      <c r="E43" s="101">
        <f t="shared" si="1"/>
        <v>180</v>
      </c>
      <c r="F43" s="101">
        <f t="shared" si="1"/>
        <v>1417</v>
      </c>
      <c r="G43" s="101">
        <f t="shared" si="1"/>
        <v>3113</v>
      </c>
      <c r="H43" s="101">
        <f t="shared" si="1"/>
        <v>84</v>
      </c>
      <c r="I43" s="101">
        <f t="shared" si="1"/>
        <v>764</v>
      </c>
      <c r="J43" s="101">
        <f t="shared" si="1"/>
        <v>500</v>
      </c>
      <c r="K43" s="20" t="s">
        <v>154</v>
      </c>
      <c r="L43" s="19"/>
      <c r="M43" s="19"/>
      <c r="N43" s="20"/>
      <c r="P43" s="23"/>
    </row>
    <row r="44" spans="1:14" ht="14.25" customHeight="1">
      <c r="A44" s="74"/>
      <c r="B44" s="102"/>
      <c r="C44" s="103"/>
      <c r="D44" s="48"/>
      <c r="E44" s="48"/>
      <c r="F44" s="48"/>
      <c r="G44" s="48"/>
      <c r="H44" s="48"/>
      <c r="I44" s="48"/>
      <c r="J44" s="48"/>
      <c r="K44" s="69"/>
      <c r="L44" s="8"/>
      <c r="M44" s="8"/>
      <c r="N44" s="6"/>
    </row>
    <row r="45" spans="1:16" ht="14.25" customHeight="1">
      <c r="A45" s="79" t="s">
        <v>455</v>
      </c>
      <c r="B45" s="104" t="s">
        <v>323</v>
      </c>
      <c r="C45" s="105">
        <v>28741</v>
      </c>
      <c r="D45" s="103">
        <v>6823</v>
      </c>
      <c r="E45" s="103">
        <v>182</v>
      </c>
      <c r="F45" s="103">
        <v>1350</v>
      </c>
      <c r="G45" s="103">
        <v>3261</v>
      </c>
      <c r="H45" s="103">
        <v>54</v>
      </c>
      <c r="I45" s="106">
        <v>780</v>
      </c>
      <c r="J45" s="107" t="s">
        <v>323</v>
      </c>
      <c r="K45" s="69" t="s">
        <v>154</v>
      </c>
      <c r="L45" s="26"/>
      <c r="M45" s="10"/>
      <c r="N45" s="6"/>
      <c r="P45" s="7"/>
    </row>
    <row r="46" spans="1:16" ht="14.25" customHeight="1">
      <c r="A46" s="54" t="s">
        <v>72</v>
      </c>
      <c r="B46" s="104" t="s">
        <v>323</v>
      </c>
      <c r="C46" s="105">
        <v>29044</v>
      </c>
      <c r="D46" s="103">
        <v>6812</v>
      </c>
      <c r="E46" s="103">
        <v>183</v>
      </c>
      <c r="F46" s="103">
        <v>1346</v>
      </c>
      <c r="G46" s="103">
        <v>3282</v>
      </c>
      <c r="H46" s="103">
        <v>53</v>
      </c>
      <c r="I46" s="106">
        <v>775</v>
      </c>
      <c r="J46" s="107" t="s">
        <v>323</v>
      </c>
      <c r="K46" s="69" t="s">
        <v>154</v>
      </c>
      <c r="L46" s="26"/>
      <c r="M46" s="10"/>
      <c r="N46" s="6"/>
      <c r="P46" s="7"/>
    </row>
    <row r="47" spans="1:16" ht="14.25" customHeight="1">
      <c r="A47" s="54" t="s">
        <v>73</v>
      </c>
      <c r="B47" s="104" t="s">
        <v>323</v>
      </c>
      <c r="C47" s="105">
        <v>29155</v>
      </c>
      <c r="D47" s="103">
        <v>6849</v>
      </c>
      <c r="E47" s="103">
        <v>182</v>
      </c>
      <c r="F47" s="103">
        <v>1342</v>
      </c>
      <c r="G47" s="103">
        <v>3288</v>
      </c>
      <c r="H47" s="103">
        <v>55</v>
      </c>
      <c r="I47" s="106">
        <v>783</v>
      </c>
      <c r="J47" s="107" t="s">
        <v>323</v>
      </c>
      <c r="K47" s="69" t="s">
        <v>154</v>
      </c>
      <c r="L47" s="26"/>
      <c r="M47" s="10"/>
      <c r="N47" s="6"/>
      <c r="P47" s="7"/>
    </row>
    <row r="48" spans="1:16" ht="15" customHeight="1">
      <c r="A48" s="54" t="s">
        <v>74</v>
      </c>
      <c r="B48" s="104" t="s">
        <v>323</v>
      </c>
      <c r="C48" s="105">
        <v>29336</v>
      </c>
      <c r="D48" s="103">
        <v>6848</v>
      </c>
      <c r="E48" s="103">
        <v>185</v>
      </c>
      <c r="F48" s="103">
        <v>1337</v>
      </c>
      <c r="G48" s="103">
        <v>3289</v>
      </c>
      <c r="H48" s="103">
        <v>55</v>
      </c>
      <c r="I48" s="106">
        <v>770</v>
      </c>
      <c r="J48" s="107" t="s">
        <v>323</v>
      </c>
      <c r="K48" s="69" t="s">
        <v>154</v>
      </c>
      <c r="L48" s="26"/>
      <c r="M48" s="10"/>
      <c r="N48" s="6"/>
      <c r="P48" s="7"/>
    </row>
    <row r="49" spans="1:16" ht="15" customHeight="1">
      <c r="A49" s="54" t="s">
        <v>77</v>
      </c>
      <c r="B49" s="104" t="s">
        <v>323</v>
      </c>
      <c r="C49" s="105">
        <v>29431</v>
      </c>
      <c r="D49" s="103">
        <v>6863</v>
      </c>
      <c r="E49" s="103">
        <v>183</v>
      </c>
      <c r="F49" s="103">
        <v>1340</v>
      </c>
      <c r="G49" s="103">
        <v>3299</v>
      </c>
      <c r="H49" s="103">
        <v>68</v>
      </c>
      <c r="I49" s="106">
        <v>762</v>
      </c>
      <c r="J49" s="107" t="s">
        <v>323</v>
      </c>
      <c r="K49" s="69" t="s">
        <v>154</v>
      </c>
      <c r="L49" s="26"/>
      <c r="M49" s="10"/>
      <c r="N49" s="6"/>
      <c r="P49" s="7"/>
    </row>
    <row r="50" spans="1:16" ht="15" customHeight="1">
      <c r="A50" s="54" t="s">
        <v>75</v>
      </c>
      <c r="B50" s="104" t="s">
        <v>323</v>
      </c>
      <c r="C50" s="105">
        <v>29601</v>
      </c>
      <c r="D50" s="103">
        <v>6856</v>
      </c>
      <c r="E50" s="103">
        <v>185</v>
      </c>
      <c r="F50" s="103">
        <v>1344</v>
      </c>
      <c r="G50" s="103">
        <v>3285</v>
      </c>
      <c r="H50" s="103">
        <v>72</v>
      </c>
      <c r="I50" s="106">
        <v>765</v>
      </c>
      <c r="J50" s="107" t="s">
        <v>323</v>
      </c>
      <c r="K50" s="69" t="s">
        <v>154</v>
      </c>
      <c r="L50" s="26"/>
      <c r="M50" s="10"/>
      <c r="N50" s="6"/>
      <c r="P50" s="7"/>
    </row>
    <row r="51" spans="1:16" ht="15" customHeight="1">
      <c r="A51" s="54" t="s">
        <v>76</v>
      </c>
      <c r="B51" s="104" t="s">
        <v>323</v>
      </c>
      <c r="C51" s="105">
        <v>29699</v>
      </c>
      <c r="D51" s="103">
        <v>6818</v>
      </c>
      <c r="E51" s="103">
        <v>184</v>
      </c>
      <c r="F51" s="103">
        <v>1346</v>
      </c>
      <c r="G51" s="103">
        <v>3274</v>
      </c>
      <c r="H51" s="103">
        <v>71</v>
      </c>
      <c r="I51" s="106">
        <v>749</v>
      </c>
      <c r="J51" s="107" t="s">
        <v>323</v>
      </c>
      <c r="K51" s="69" t="s">
        <v>154</v>
      </c>
      <c r="L51" s="26"/>
      <c r="M51" s="10"/>
      <c r="N51" s="6"/>
      <c r="P51" s="7"/>
    </row>
    <row r="52" spans="1:16" ht="15" customHeight="1">
      <c r="A52" s="54" t="s">
        <v>78</v>
      </c>
      <c r="B52" s="104" t="s">
        <v>323</v>
      </c>
      <c r="C52" s="105">
        <v>29794</v>
      </c>
      <c r="D52" s="103">
        <v>6804</v>
      </c>
      <c r="E52" s="103">
        <v>183</v>
      </c>
      <c r="F52" s="103">
        <v>1352</v>
      </c>
      <c r="G52" s="103">
        <v>3267</v>
      </c>
      <c r="H52" s="103">
        <v>77</v>
      </c>
      <c r="I52" s="106">
        <v>745</v>
      </c>
      <c r="J52" s="107" t="s">
        <v>323</v>
      </c>
      <c r="K52" s="69" t="s">
        <v>154</v>
      </c>
      <c r="L52" s="26"/>
      <c r="M52" s="10"/>
      <c r="N52" s="6"/>
      <c r="P52" s="7"/>
    </row>
    <row r="53" spans="1:16" ht="15" customHeight="1">
      <c r="A53" s="54" t="s">
        <v>79</v>
      </c>
      <c r="B53" s="104" t="s">
        <v>323</v>
      </c>
      <c r="C53" s="105">
        <v>30032</v>
      </c>
      <c r="D53" s="103">
        <v>6852</v>
      </c>
      <c r="E53" s="103">
        <v>187</v>
      </c>
      <c r="F53" s="103">
        <v>1360</v>
      </c>
      <c r="G53" s="103">
        <v>3274</v>
      </c>
      <c r="H53" s="103">
        <v>88</v>
      </c>
      <c r="I53" s="106">
        <v>766</v>
      </c>
      <c r="J53" s="107" t="s">
        <v>323</v>
      </c>
      <c r="K53" s="69" t="s">
        <v>154</v>
      </c>
      <c r="L53" s="10"/>
      <c r="M53" s="10"/>
      <c r="N53" s="6"/>
      <c r="P53" s="7"/>
    </row>
    <row r="54" spans="1:11" ht="14.25">
      <c r="A54" s="82"/>
      <c r="B54" s="104"/>
      <c r="C54" s="105"/>
      <c r="D54" s="103"/>
      <c r="E54" s="103"/>
      <c r="F54" s="103"/>
      <c r="G54" s="103"/>
      <c r="H54" s="103"/>
      <c r="I54" s="106"/>
      <c r="J54" s="107"/>
      <c r="K54" s="48" t="s">
        <v>154</v>
      </c>
    </row>
    <row r="55" spans="1:16" ht="15" customHeight="1">
      <c r="A55" s="79" t="s">
        <v>456</v>
      </c>
      <c r="B55" s="107" t="s">
        <v>323</v>
      </c>
      <c r="C55" s="105">
        <v>30011</v>
      </c>
      <c r="D55" s="103">
        <v>6815</v>
      </c>
      <c r="E55" s="103">
        <v>186</v>
      </c>
      <c r="F55" s="103">
        <v>1355</v>
      </c>
      <c r="G55" s="103">
        <v>3275</v>
      </c>
      <c r="H55" s="103">
        <v>87</v>
      </c>
      <c r="I55" s="106">
        <v>752</v>
      </c>
      <c r="J55" s="107" t="s">
        <v>323</v>
      </c>
      <c r="K55" s="69" t="s">
        <v>154</v>
      </c>
      <c r="L55" s="10"/>
      <c r="M55" s="10"/>
      <c r="N55" s="6"/>
      <c r="P55" s="7"/>
    </row>
    <row r="56" spans="1:16" ht="15" customHeight="1">
      <c r="A56" s="54" t="s">
        <v>80</v>
      </c>
      <c r="B56" s="107" t="s">
        <v>323</v>
      </c>
      <c r="C56" s="105">
        <v>30041</v>
      </c>
      <c r="D56" s="103">
        <v>6798</v>
      </c>
      <c r="E56" s="103">
        <v>183</v>
      </c>
      <c r="F56" s="103">
        <v>1362</v>
      </c>
      <c r="G56" s="103">
        <v>3287</v>
      </c>
      <c r="H56" s="103">
        <v>86</v>
      </c>
      <c r="I56" s="106">
        <v>749</v>
      </c>
      <c r="J56" s="107" t="s">
        <v>323</v>
      </c>
      <c r="K56" s="69" t="s">
        <v>154</v>
      </c>
      <c r="L56" s="10"/>
      <c r="M56" s="10"/>
      <c r="N56" s="6"/>
      <c r="P56" s="7"/>
    </row>
    <row r="57" spans="1:16" ht="15" customHeight="1">
      <c r="A57" s="85" t="s">
        <v>81</v>
      </c>
      <c r="B57" s="108">
        <v>43397</v>
      </c>
      <c r="C57" s="109">
        <v>30489</v>
      </c>
      <c r="D57" s="110">
        <v>6850</v>
      </c>
      <c r="E57" s="110">
        <v>180</v>
      </c>
      <c r="F57" s="110">
        <v>1417</v>
      </c>
      <c r="G57" s="110">
        <v>3113</v>
      </c>
      <c r="H57" s="110">
        <v>84</v>
      </c>
      <c r="I57" s="111">
        <v>764</v>
      </c>
      <c r="J57" s="110">
        <v>500</v>
      </c>
      <c r="K57" s="69" t="s">
        <v>154</v>
      </c>
      <c r="L57" s="10"/>
      <c r="M57" s="10"/>
      <c r="N57" s="10"/>
      <c r="O57" s="4"/>
      <c r="P57" s="7"/>
    </row>
    <row r="58" spans="1:16" s="4" customFormat="1" ht="15" customHeight="1">
      <c r="A58" s="93" t="s">
        <v>299</v>
      </c>
      <c r="B58" s="112"/>
      <c r="C58" s="112"/>
      <c r="D58" s="112"/>
      <c r="E58" s="94"/>
      <c r="F58" s="112"/>
      <c r="G58" s="112"/>
      <c r="H58" s="112"/>
      <c r="I58" s="112"/>
      <c r="J58" s="112"/>
      <c r="K58" s="112"/>
      <c r="L58" s="9"/>
      <c r="M58" s="9"/>
      <c r="N58" s="9"/>
      <c r="O58" s="9"/>
      <c r="P58" s="9"/>
    </row>
    <row r="59" spans="1:16" s="4" customFormat="1" ht="15" customHeight="1">
      <c r="A59" s="94" t="s">
        <v>302</v>
      </c>
      <c r="B59" s="112"/>
      <c r="C59" s="112"/>
      <c r="D59" s="112"/>
      <c r="E59" s="94"/>
      <c r="F59" s="112"/>
      <c r="G59" s="112"/>
      <c r="H59" s="112"/>
      <c r="I59" s="112"/>
      <c r="J59" s="112"/>
      <c r="K59" s="112"/>
      <c r="L59" s="9"/>
      <c r="M59" s="9"/>
      <c r="N59" s="9"/>
      <c r="O59" s="9"/>
      <c r="P59" s="9"/>
    </row>
    <row r="60" spans="1:12" s="4" customFormat="1" ht="15" customHeight="1">
      <c r="A60" s="95" t="s">
        <v>303</v>
      </c>
      <c r="B60" s="94"/>
      <c r="C60" s="94"/>
      <c r="D60" s="94"/>
      <c r="E60" s="94"/>
      <c r="F60" s="94"/>
      <c r="G60" s="94"/>
      <c r="H60" s="94"/>
      <c r="I60" s="94"/>
      <c r="J60" s="94"/>
      <c r="K60" s="94"/>
      <c r="L60" s="9"/>
    </row>
    <row r="61" spans="1:16" s="4" customFormat="1" ht="15" customHeight="1">
      <c r="A61" s="94" t="s">
        <v>304</v>
      </c>
      <c r="B61" s="112"/>
      <c r="C61" s="112"/>
      <c r="D61" s="112"/>
      <c r="E61" s="94"/>
      <c r="F61" s="112"/>
      <c r="G61" s="112"/>
      <c r="H61" s="112"/>
      <c r="I61" s="112"/>
      <c r="J61" s="112"/>
      <c r="K61" s="112"/>
      <c r="L61" s="9"/>
      <c r="M61" s="9"/>
      <c r="N61" s="9"/>
      <c r="O61" s="9"/>
      <c r="P61" s="9"/>
    </row>
    <row r="62" spans="1:11" s="4" customFormat="1" ht="15" customHeight="1">
      <c r="A62" s="94" t="s">
        <v>305</v>
      </c>
      <c r="B62" s="94"/>
      <c r="C62" s="94"/>
      <c r="D62" s="94"/>
      <c r="E62" s="94"/>
      <c r="F62" s="94"/>
      <c r="G62" s="94"/>
      <c r="H62" s="94"/>
      <c r="I62" s="94"/>
      <c r="J62" s="94"/>
      <c r="K62" s="94"/>
    </row>
    <row r="63" spans="1:11" s="4" customFormat="1" ht="15" customHeight="1">
      <c r="A63" s="95" t="s">
        <v>294</v>
      </c>
      <c r="B63" s="112"/>
      <c r="C63" s="112"/>
      <c r="D63" s="112"/>
      <c r="E63" s="94"/>
      <c r="F63" s="112"/>
      <c r="G63" s="112"/>
      <c r="H63" s="112"/>
      <c r="I63" s="112"/>
      <c r="J63" s="112"/>
      <c r="K63" s="94"/>
    </row>
    <row r="64" spans="1:11" s="4" customFormat="1" ht="15" customHeight="1">
      <c r="A64" s="94"/>
      <c r="B64" s="112"/>
      <c r="C64" s="112"/>
      <c r="D64" s="112"/>
      <c r="E64" s="94"/>
      <c r="F64" s="112"/>
      <c r="G64" s="112"/>
      <c r="H64" s="112"/>
      <c r="I64" s="112"/>
      <c r="J64" s="112"/>
      <c r="K64" s="94"/>
    </row>
    <row r="65" spans="1:11" s="4" customFormat="1" ht="15" customHeight="1">
      <c r="A65" s="94"/>
      <c r="B65" s="94"/>
      <c r="C65" s="94"/>
      <c r="D65" s="94"/>
      <c r="E65" s="94"/>
      <c r="F65" s="94"/>
      <c r="G65" s="94"/>
      <c r="H65" s="94"/>
      <c r="I65" s="94"/>
      <c r="J65" s="94"/>
      <c r="K65" s="94"/>
    </row>
    <row r="66" spans="1:11" s="4" customFormat="1" ht="14.25">
      <c r="A66" s="94"/>
      <c r="B66" s="94"/>
      <c r="C66" s="94"/>
      <c r="D66" s="94"/>
      <c r="E66" s="94"/>
      <c r="F66" s="94"/>
      <c r="G66" s="94"/>
      <c r="H66" s="94"/>
      <c r="I66" s="94"/>
      <c r="J66" s="94"/>
      <c r="K66" s="94"/>
    </row>
    <row r="67" s="4" customFormat="1" ht="14.25"/>
    <row r="68" spans="2:6" s="4" customFormat="1" ht="14.25">
      <c r="B68" s="9"/>
      <c r="C68" s="9"/>
      <c r="D68" s="9"/>
      <c r="E68" s="9"/>
      <c r="F68" s="9"/>
    </row>
    <row r="69" s="4" customFormat="1" ht="14.2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A13">
      <selection activeCell="G60" sqref="G60"/>
    </sheetView>
  </sheetViews>
  <sheetFormatPr defaultColWidth="10.59765625" defaultRowHeight="15"/>
  <cols>
    <col min="1" max="1" width="15.09765625" style="44" customWidth="1"/>
    <col min="2" max="2" width="5.59765625" style="44" customWidth="1"/>
    <col min="3" max="3" width="12.8984375" style="44" customWidth="1"/>
    <col min="4" max="4" width="5.59765625" style="44" customWidth="1"/>
    <col min="5" max="5" width="12.59765625" style="44" customWidth="1"/>
    <col min="6" max="6" width="5.59765625" style="44" customWidth="1"/>
    <col min="7" max="7" width="12.59765625" style="44" customWidth="1"/>
    <col min="8" max="8" width="5.59765625" style="44" customWidth="1"/>
    <col min="9" max="9" width="13.09765625" style="44" customWidth="1"/>
    <col min="10" max="10" width="5.59765625" style="44" customWidth="1"/>
    <col min="11" max="11" width="11.59765625" style="44" customWidth="1"/>
    <col min="12" max="12" width="5.59765625" style="44" customWidth="1"/>
    <col min="13" max="13" width="12.5" style="44" customWidth="1"/>
    <col min="14" max="14" width="16.59765625" style="44" customWidth="1"/>
    <col min="15" max="15" width="15.59765625" style="44" customWidth="1"/>
    <col min="16" max="20" width="10.59765625" style="44" customWidth="1"/>
    <col min="21" max="21" width="11.8984375" style="44" customWidth="1"/>
    <col min="22" max="22" width="10.59765625" style="44" customWidth="1"/>
    <col min="23" max="23" width="13.09765625" style="44" customWidth="1"/>
    <col min="24" max="16384" width="10.59765625" style="44" customWidth="1"/>
  </cols>
  <sheetData>
    <row r="1" spans="1:24" s="14" customFormat="1" ht="19.5" customHeight="1">
      <c r="A1" s="62" t="s">
        <v>252</v>
      </c>
      <c r="B1" s="113"/>
      <c r="C1" s="48"/>
      <c r="D1" s="48"/>
      <c r="E1" s="95"/>
      <c r="F1" s="48"/>
      <c r="G1" s="48"/>
      <c r="H1" s="48"/>
      <c r="I1" s="48"/>
      <c r="J1" s="48"/>
      <c r="K1" s="48"/>
      <c r="L1" s="48"/>
      <c r="M1" s="48"/>
      <c r="N1" s="48"/>
      <c r="O1" s="48"/>
      <c r="P1" s="48"/>
      <c r="Q1" s="48"/>
      <c r="R1" s="48"/>
      <c r="S1" s="48"/>
      <c r="T1" s="48"/>
      <c r="U1" s="48"/>
      <c r="V1" s="48"/>
      <c r="W1" s="64" t="s">
        <v>203</v>
      </c>
      <c r="X1" s="48"/>
    </row>
    <row r="2" spans="1:24" s="2" customFormat="1" ht="19.5" customHeight="1">
      <c r="A2" s="352" t="s">
        <v>401</v>
      </c>
      <c r="B2" s="352"/>
      <c r="C2" s="352"/>
      <c r="D2" s="352"/>
      <c r="E2" s="352"/>
      <c r="F2" s="352"/>
      <c r="G2" s="352"/>
      <c r="H2" s="352"/>
      <c r="I2" s="352"/>
      <c r="J2" s="352"/>
      <c r="K2" s="352"/>
      <c r="L2" s="352"/>
      <c r="M2" s="352"/>
      <c r="N2" s="114"/>
      <c r="O2" s="352" t="s">
        <v>402</v>
      </c>
      <c r="P2" s="352"/>
      <c r="Q2" s="352"/>
      <c r="R2" s="352"/>
      <c r="S2" s="352"/>
      <c r="T2" s="378"/>
      <c r="U2" s="378"/>
      <c r="V2" s="378"/>
      <c r="W2" s="378"/>
      <c r="X2" s="48"/>
    </row>
    <row r="3" spans="1:24" s="2" customFormat="1" ht="18" customHeight="1" thickBot="1">
      <c r="A3" s="115"/>
      <c r="B3" s="115"/>
      <c r="C3" s="115"/>
      <c r="D3" s="115"/>
      <c r="E3" s="115"/>
      <c r="F3" s="115"/>
      <c r="G3" s="115"/>
      <c r="H3" s="115"/>
      <c r="I3" s="115"/>
      <c r="J3" s="115"/>
      <c r="K3" s="115"/>
      <c r="L3" s="115"/>
      <c r="M3" s="115"/>
      <c r="N3" s="115"/>
      <c r="O3" s="48"/>
      <c r="P3" s="65"/>
      <c r="Q3" s="65"/>
      <c r="R3" s="65"/>
      <c r="S3" s="48"/>
      <c r="T3" s="48"/>
      <c r="U3" s="48"/>
      <c r="V3" s="48"/>
      <c r="W3" s="66" t="s">
        <v>204</v>
      </c>
      <c r="X3" s="48"/>
    </row>
    <row r="4" spans="1:30" s="2" customFormat="1" ht="15" customHeight="1">
      <c r="A4" s="391" t="s">
        <v>92</v>
      </c>
      <c r="B4" s="341" t="s">
        <v>198</v>
      </c>
      <c r="C4" s="394"/>
      <c r="D4" s="394"/>
      <c r="E4" s="395"/>
      <c r="F4" s="116"/>
      <c r="G4" s="396" t="s">
        <v>199</v>
      </c>
      <c r="H4" s="366"/>
      <c r="I4" s="366"/>
      <c r="J4" s="366"/>
      <c r="K4" s="366"/>
      <c r="L4" s="366"/>
      <c r="M4" s="366"/>
      <c r="N4" s="118"/>
      <c r="O4" s="337" t="s">
        <v>205</v>
      </c>
      <c r="P4" s="397" t="s">
        <v>93</v>
      </c>
      <c r="Q4" s="388"/>
      <c r="R4" s="397" t="s">
        <v>50</v>
      </c>
      <c r="S4" s="397"/>
      <c r="T4" s="388" t="s">
        <v>51</v>
      </c>
      <c r="U4" s="365"/>
      <c r="V4" s="365" t="s">
        <v>52</v>
      </c>
      <c r="W4" s="366"/>
      <c r="X4" s="48"/>
      <c r="Y4" s="387"/>
      <c r="Z4" s="387"/>
      <c r="AA4" s="387"/>
      <c r="AB4" s="387"/>
      <c r="AC4" s="387"/>
      <c r="AD4" s="387"/>
    </row>
    <row r="5" spans="1:24" s="2" customFormat="1" ht="15" customHeight="1">
      <c r="A5" s="392"/>
      <c r="B5" s="384" t="s">
        <v>53</v>
      </c>
      <c r="C5" s="385"/>
      <c r="D5" s="389" t="s">
        <v>54</v>
      </c>
      <c r="E5" s="390"/>
      <c r="F5" s="384" t="s">
        <v>53</v>
      </c>
      <c r="G5" s="385"/>
      <c r="H5" s="384" t="s">
        <v>54</v>
      </c>
      <c r="I5" s="385"/>
      <c r="J5" s="386" t="s">
        <v>150</v>
      </c>
      <c r="K5" s="377"/>
      <c r="L5" s="377"/>
      <c r="M5" s="377"/>
      <c r="N5" s="118"/>
      <c r="O5" s="338"/>
      <c r="P5" s="123" t="s">
        <v>206</v>
      </c>
      <c r="Q5" s="124" t="s">
        <v>207</v>
      </c>
      <c r="R5" s="124" t="s">
        <v>200</v>
      </c>
      <c r="S5" s="124" t="s">
        <v>201</v>
      </c>
      <c r="T5" s="124" t="s">
        <v>200</v>
      </c>
      <c r="U5" s="124" t="s">
        <v>201</v>
      </c>
      <c r="V5" s="124" t="s">
        <v>200</v>
      </c>
      <c r="W5" s="122" t="s">
        <v>201</v>
      </c>
      <c r="X5" s="48"/>
    </row>
    <row r="6" spans="1:24" s="2" customFormat="1" ht="15" customHeight="1">
      <c r="A6" s="393"/>
      <c r="B6" s="354" t="s">
        <v>208</v>
      </c>
      <c r="C6" s="338"/>
      <c r="D6" s="383" t="s">
        <v>151</v>
      </c>
      <c r="E6" s="383"/>
      <c r="F6" s="354" t="s">
        <v>152</v>
      </c>
      <c r="G6" s="338"/>
      <c r="H6" s="354" t="s">
        <v>209</v>
      </c>
      <c r="I6" s="338"/>
      <c r="J6" s="342" t="s">
        <v>273</v>
      </c>
      <c r="K6" s="338"/>
      <c r="L6" s="342" t="s">
        <v>153</v>
      </c>
      <c r="M6" s="383"/>
      <c r="N6" s="118"/>
      <c r="O6" s="68" t="s">
        <v>462</v>
      </c>
      <c r="P6" s="55">
        <v>4657</v>
      </c>
      <c r="Q6" s="56">
        <v>51659</v>
      </c>
      <c r="R6" s="56">
        <v>4424</v>
      </c>
      <c r="S6" s="56">
        <v>46861</v>
      </c>
      <c r="T6" s="56">
        <v>35412</v>
      </c>
      <c r="U6" s="56">
        <v>297160</v>
      </c>
      <c r="V6" s="56">
        <v>512</v>
      </c>
      <c r="W6" s="56">
        <v>6206</v>
      </c>
      <c r="X6" s="48"/>
    </row>
    <row r="7" spans="1:24" s="2" customFormat="1" ht="15" customHeight="1">
      <c r="A7" s="68" t="s">
        <v>451</v>
      </c>
      <c r="B7" s="125"/>
      <c r="C7" s="56">
        <v>891</v>
      </c>
      <c r="D7" s="126"/>
      <c r="E7" s="56">
        <v>985486</v>
      </c>
      <c r="F7" s="94"/>
      <c r="G7" s="56">
        <v>231</v>
      </c>
      <c r="H7" s="126"/>
      <c r="I7" s="56">
        <v>202</v>
      </c>
      <c r="J7" s="126"/>
      <c r="K7" s="56">
        <v>78</v>
      </c>
      <c r="L7" s="126"/>
      <c r="M7" s="56">
        <v>61734</v>
      </c>
      <c r="N7" s="56"/>
      <c r="O7" s="70" t="s">
        <v>452</v>
      </c>
      <c r="P7" s="55">
        <v>3406</v>
      </c>
      <c r="Q7" s="56">
        <v>38750</v>
      </c>
      <c r="R7" s="56">
        <v>3141</v>
      </c>
      <c r="S7" s="56">
        <v>33999</v>
      </c>
      <c r="T7" s="56">
        <v>27917</v>
      </c>
      <c r="U7" s="56">
        <v>211773</v>
      </c>
      <c r="V7" s="56">
        <v>448</v>
      </c>
      <c r="W7" s="56">
        <v>4807</v>
      </c>
      <c r="X7" s="48"/>
    </row>
    <row r="8" spans="1:24" ht="15" customHeight="1">
      <c r="A8" s="70" t="s">
        <v>458</v>
      </c>
      <c r="B8" s="125"/>
      <c r="C8" s="56">
        <v>826</v>
      </c>
      <c r="D8" s="126"/>
      <c r="E8" s="56">
        <v>950891</v>
      </c>
      <c r="F8" s="94"/>
      <c r="G8" s="56">
        <v>132</v>
      </c>
      <c r="H8" s="126"/>
      <c r="I8" s="56">
        <v>91</v>
      </c>
      <c r="J8" s="126"/>
      <c r="K8" s="69">
        <v>47</v>
      </c>
      <c r="L8" s="126"/>
      <c r="M8" s="56">
        <v>35435</v>
      </c>
      <c r="N8" s="94"/>
      <c r="O8" s="70" t="s">
        <v>463</v>
      </c>
      <c r="P8" s="55">
        <v>2917</v>
      </c>
      <c r="Q8" s="56">
        <v>32803</v>
      </c>
      <c r="R8" s="56">
        <v>2721</v>
      </c>
      <c r="S8" s="56">
        <v>29036</v>
      </c>
      <c r="T8" s="56">
        <v>21981</v>
      </c>
      <c r="U8" s="56">
        <v>160359</v>
      </c>
      <c r="V8" s="56">
        <v>344</v>
      </c>
      <c r="W8" s="56">
        <v>4111</v>
      </c>
      <c r="X8" s="48"/>
    </row>
    <row r="9" spans="1:24" ht="15" customHeight="1">
      <c r="A9" s="70" t="s">
        <v>368</v>
      </c>
      <c r="B9" s="127"/>
      <c r="C9" s="56">
        <v>775</v>
      </c>
      <c r="D9" s="126"/>
      <c r="E9" s="56">
        <v>915084</v>
      </c>
      <c r="F9" s="94"/>
      <c r="G9" s="56">
        <v>108</v>
      </c>
      <c r="H9" s="126"/>
      <c r="I9" s="56">
        <v>89</v>
      </c>
      <c r="J9" s="126"/>
      <c r="K9" s="69">
        <v>39</v>
      </c>
      <c r="L9" s="126"/>
      <c r="M9" s="56">
        <v>25217</v>
      </c>
      <c r="N9" s="94"/>
      <c r="O9" s="70" t="s">
        <v>369</v>
      </c>
      <c r="P9" s="128">
        <v>2744</v>
      </c>
      <c r="Q9" s="129">
        <v>23480</v>
      </c>
      <c r="R9" s="129">
        <v>2632</v>
      </c>
      <c r="S9" s="129">
        <v>22002</v>
      </c>
      <c r="T9" s="129">
        <v>17811</v>
      </c>
      <c r="U9" s="129">
        <v>124583</v>
      </c>
      <c r="V9" s="129">
        <v>323</v>
      </c>
      <c r="W9" s="129">
        <v>3493</v>
      </c>
      <c r="X9" s="48"/>
    </row>
    <row r="10" spans="1:24" ht="15" customHeight="1">
      <c r="A10" s="70" t="s">
        <v>453</v>
      </c>
      <c r="B10" s="127"/>
      <c r="C10" s="60">
        <v>709</v>
      </c>
      <c r="D10" s="60"/>
      <c r="E10" s="60">
        <v>821276</v>
      </c>
      <c r="F10" s="60"/>
      <c r="G10" s="60">
        <v>199</v>
      </c>
      <c r="H10" s="60"/>
      <c r="I10" s="60">
        <v>137</v>
      </c>
      <c r="J10" s="60"/>
      <c r="K10" s="60">
        <v>34</v>
      </c>
      <c r="L10" s="60"/>
      <c r="M10" s="60">
        <v>14883</v>
      </c>
      <c r="N10" s="94"/>
      <c r="O10" s="72" t="s">
        <v>454</v>
      </c>
      <c r="P10" s="130">
        <v>3227</v>
      </c>
      <c r="Q10" s="130">
        <v>28730</v>
      </c>
      <c r="R10" s="130">
        <v>3129</v>
      </c>
      <c r="S10" s="130">
        <v>27634</v>
      </c>
      <c r="T10" s="130">
        <v>15003</v>
      </c>
      <c r="U10" s="130">
        <v>107844</v>
      </c>
      <c r="V10" s="130">
        <v>245</v>
      </c>
      <c r="W10" s="130">
        <v>2131</v>
      </c>
      <c r="X10" s="48"/>
    </row>
    <row r="11" spans="1:24" ht="15" customHeight="1">
      <c r="A11" s="72" t="s">
        <v>454</v>
      </c>
      <c r="B11" s="131"/>
      <c r="C11" s="132">
        <v>636</v>
      </c>
      <c r="D11" s="132"/>
      <c r="E11" s="132">
        <v>746142</v>
      </c>
      <c r="F11" s="132"/>
      <c r="G11" s="132">
        <v>101</v>
      </c>
      <c r="H11" s="132"/>
      <c r="I11" s="132">
        <v>106</v>
      </c>
      <c r="J11" s="132"/>
      <c r="K11" s="132">
        <v>20</v>
      </c>
      <c r="L11" s="132"/>
      <c r="M11" s="132">
        <v>34191</v>
      </c>
      <c r="N11" s="94"/>
      <c r="O11" s="74"/>
      <c r="P11" s="133"/>
      <c r="Q11" s="133"/>
      <c r="R11" s="133"/>
      <c r="S11" s="133"/>
      <c r="T11" s="133"/>
      <c r="U11" s="133"/>
      <c r="V11" s="133"/>
      <c r="W11" s="133"/>
      <c r="X11" s="48"/>
    </row>
    <row r="12" spans="1:24" ht="15" customHeight="1">
      <c r="A12" s="74"/>
      <c r="B12" s="134"/>
      <c r="C12" s="135"/>
      <c r="D12" s="135"/>
      <c r="E12" s="135"/>
      <c r="F12" s="135"/>
      <c r="G12" s="135"/>
      <c r="H12" s="135"/>
      <c r="I12" s="135"/>
      <c r="J12" s="135"/>
      <c r="K12" s="135"/>
      <c r="L12" s="135"/>
      <c r="M12" s="135"/>
      <c r="N12" s="94"/>
      <c r="O12" s="79" t="s">
        <v>455</v>
      </c>
      <c r="P12" s="136">
        <v>216</v>
      </c>
      <c r="Q12" s="136">
        <v>2156</v>
      </c>
      <c r="R12" s="136">
        <v>199</v>
      </c>
      <c r="S12" s="136">
        <v>1734</v>
      </c>
      <c r="T12" s="136">
        <v>17497</v>
      </c>
      <c r="U12" s="136">
        <v>122422</v>
      </c>
      <c r="V12" s="136">
        <v>8</v>
      </c>
      <c r="W12" s="136">
        <v>60</v>
      </c>
      <c r="X12" s="48"/>
    </row>
    <row r="13" spans="1:24" ht="15" customHeight="1">
      <c r="A13" s="79" t="s">
        <v>455</v>
      </c>
      <c r="B13" s="137"/>
      <c r="C13" s="77">
        <v>49</v>
      </c>
      <c r="D13" s="94"/>
      <c r="E13" s="77">
        <v>61541</v>
      </c>
      <c r="F13" s="94"/>
      <c r="G13" s="77">
        <v>3</v>
      </c>
      <c r="H13" s="56"/>
      <c r="I13" s="77">
        <v>11</v>
      </c>
      <c r="J13" s="56"/>
      <c r="K13" s="69" t="s">
        <v>57</v>
      </c>
      <c r="L13" s="69"/>
      <c r="M13" s="147" t="s">
        <v>57</v>
      </c>
      <c r="N13" s="56"/>
      <c r="O13" s="138" t="s">
        <v>324</v>
      </c>
      <c r="P13" s="139">
        <v>284</v>
      </c>
      <c r="Q13" s="136">
        <v>2017</v>
      </c>
      <c r="R13" s="136">
        <v>264</v>
      </c>
      <c r="S13" s="136">
        <v>2021</v>
      </c>
      <c r="T13" s="136">
        <v>17252</v>
      </c>
      <c r="U13" s="136">
        <v>120483</v>
      </c>
      <c r="V13" s="136">
        <v>22</v>
      </c>
      <c r="W13" s="136">
        <v>170</v>
      </c>
      <c r="X13" s="48"/>
    </row>
    <row r="14" spans="1:24" ht="15" customHeight="1">
      <c r="A14" s="138" t="s">
        <v>337</v>
      </c>
      <c r="B14" s="125"/>
      <c r="C14" s="140">
        <v>58</v>
      </c>
      <c r="D14" s="48"/>
      <c r="E14" s="140">
        <v>74362</v>
      </c>
      <c r="F14" s="48"/>
      <c r="G14" s="48">
        <v>10</v>
      </c>
      <c r="H14" s="48"/>
      <c r="I14" s="140">
        <v>23</v>
      </c>
      <c r="J14" s="48"/>
      <c r="K14" s="141">
        <v>2</v>
      </c>
      <c r="L14" s="48"/>
      <c r="M14" s="142">
        <v>2461</v>
      </c>
      <c r="N14" s="56"/>
      <c r="O14" s="138" t="s">
        <v>325</v>
      </c>
      <c r="P14" s="139">
        <v>323</v>
      </c>
      <c r="Q14" s="136">
        <v>2619</v>
      </c>
      <c r="R14" s="136">
        <v>328</v>
      </c>
      <c r="S14" s="136">
        <v>2607</v>
      </c>
      <c r="T14" s="136">
        <v>16975</v>
      </c>
      <c r="U14" s="136">
        <v>118646</v>
      </c>
      <c r="V14" s="136">
        <v>25</v>
      </c>
      <c r="W14" s="136">
        <v>138</v>
      </c>
      <c r="X14" s="48"/>
    </row>
    <row r="15" spans="1:24" ht="15" customHeight="1">
      <c r="A15" s="138" t="s">
        <v>338</v>
      </c>
      <c r="B15" s="125"/>
      <c r="C15" s="77">
        <v>43</v>
      </c>
      <c r="D15" s="94"/>
      <c r="E15" s="77">
        <v>46810</v>
      </c>
      <c r="F15" s="94"/>
      <c r="G15" s="77">
        <v>19</v>
      </c>
      <c r="H15" s="56"/>
      <c r="I15" s="77">
        <v>24</v>
      </c>
      <c r="J15" s="56"/>
      <c r="K15" s="69">
        <v>1</v>
      </c>
      <c r="L15" s="56"/>
      <c r="M15" s="69">
        <v>153</v>
      </c>
      <c r="N15" s="56"/>
      <c r="O15" s="138" t="s">
        <v>326</v>
      </c>
      <c r="P15" s="139">
        <v>296</v>
      </c>
      <c r="Q15" s="136">
        <v>2662</v>
      </c>
      <c r="R15" s="136">
        <v>276</v>
      </c>
      <c r="S15" s="136">
        <v>2550</v>
      </c>
      <c r="T15" s="136">
        <v>16687</v>
      </c>
      <c r="U15" s="136">
        <v>117048</v>
      </c>
      <c r="V15" s="136">
        <v>17</v>
      </c>
      <c r="W15" s="143">
        <v>199</v>
      </c>
      <c r="X15" s="48"/>
    </row>
    <row r="16" spans="1:24" ht="15" customHeight="1">
      <c r="A16" s="138" t="s">
        <v>339</v>
      </c>
      <c r="B16" s="125"/>
      <c r="C16" s="77">
        <v>60</v>
      </c>
      <c r="D16" s="94"/>
      <c r="E16" s="77">
        <v>76985</v>
      </c>
      <c r="F16" s="94"/>
      <c r="G16" s="77">
        <v>4</v>
      </c>
      <c r="H16" s="56"/>
      <c r="I16" s="77">
        <v>16</v>
      </c>
      <c r="J16" s="56"/>
      <c r="K16" s="69" t="s">
        <v>57</v>
      </c>
      <c r="L16" s="56"/>
      <c r="M16" s="69" t="s">
        <v>57</v>
      </c>
      <c r="N16" s="56"/>
      <c r="O16" s="144" t="s">
        <v>154</v>
      </c>
      <c r="P16" s="145"/>
      <c r="Q16" s="94"/>
      <c r="R16" s="94"/>
      <c r="S16" s="94"/>
      <c r="T16" s="94"/>
      <c r="U16" s="94"/>
      <c r="V16" s="94"/>
      <c r="W16" s="94"/>
      <c r="X16" s="48"/>
    </row>
    <row r="17" spans="1:24" ht="15" customHeight="1">
      <c r="A17" s="144" t="s">
        <v>154</v>
      </c>
      <c r="B17" s="137"/>
      <c r="C17" s="94"/>
      <c r="D17" s="94"/>
      <c r="E17" s="94" t="s">
        <v>282</v>
      </c>
      <c r="F17" s="94"/>
      <c r="G17" s="112" t="s">
        <v>282</v>
      </c>
      <c r="H17" s="112"/>
      <c r="I17" s="112"/>
      <c r="J17" s="112"/>
      <c r="K17" s="112" t="s">
        <v>282</v>
      </c>
      <c r="L17" s="112"/>
      <c r="M17" s="146" t="s">
        <v>282</v>
      </c>
      <c r="N17" s="112"/>
      <c r="O17" s="138" t="s">
        <v>327</v>
      </c>
      <c r="P17" s="139">
        <v>261</v>
      </c>
      <c r="Q17" s="136">
        <v>2286</v>
      </c>
      <c r="R17" s="136">
        <v>269</v>
      </c>
      <c r="S17" s="136">
        <v>2280</v>
      </c>
      <c r="T17" s="136">
        <v>16469</v>
      </c>
      <c r="U17" s="136">
        <v>115687</v>
      </c>
      <c r="V17" s="136">
        <v>25</v>
      </c>
      <c r="W17" s="136">
        <v>224</v>
      </c>
      <c r="X17" s="48"/>
    </row>
    <row r="18" spans="1:24" ht="15" customHeight="1">
      <c r="A18" s="138" t="s">
        <v>340</v>
      </c>
      <c r="B18" s="125"/>
      <c r="C18" s="77">
        <v>50</v>
      </c>
      <c r="D18" s="94"/>
      <c r="E18" s="77">
        <v>62917</v>
      </c>
      <c r="F18" s="94"/>
      <c r="G18" s="77">
        <v>12</v>
      </c>
      <c r="H18" s="56"/>
      <c r="I18" s="77">
        <v>12</v>
      </c>
      <c r="J18" s="56"/>
      <c r="K18" s="69">
        <v>2</v>
      </c>
      <c r="L18" s="56"/>
      <c r="M18" s="147">
        <v>2934</v>
      </c>
      <c r="N18" s="56"/>
      <c r="O18" s="138" t="s">
        <v>328</v>
      </c>
      <c r="P18" s="139">
        <v>268</v>
      </c>
      <c r="Q18" s="136">
        <v>2081</v>
      </c>
      <c r="R18" s="136">
        <v>254</v>
      </c>
      <c r="S18" s="136">
        <v>1806</v>
      </c>
      <c r="T18" s="136">
        <v>16183</v>
      </c>
      <c r="U18" s="136">
        <v>114208</v>
      </c>
      <c r="V18" s="136">
        <v>21</v>
      </c>
      <c r="W18" s="136">
        <v>197</v>
      </c>
      <c r="X18" s="48"/>
    </row>
    <row r="19" spans="1:24" ht="15" customHeight="1">
      <c r="A19" s="138" t="s">
        <v>341</v>
      </c>
      <c r="B19" s="125"/>
      <c r="C19" s="77">
        <v>37</v>
      </c>
      <c r="D19" s="94"/>
      <c r="E19" s="77">
        <v>48003</v>
      </c>
      <c r="F19" s="94"/>
      <c r="G19" s="77">
        <v>7</v>
      </c>
      <c r="H19" s="56"/>
      <c r="I19" s="77">
        <v>6</v>
      </c>
      <c r="J19" s="56"/>
      <c r="K19" s="69">
        <v>1</v>
      </c>
      <c r="L19" s="56"/>
      <c r="M19" s="69">
        <v>1641</v>
      </c>
      <c r="N19" s="56"/>
      <c r="O19" s="138" t="s">
        <v>329</v>
      </c>
      <c r="P19" s="139">
        <v>274</v>
      </c>
      <c r="Q19" s="136">
        <v>2594</v>
      </c>
      <c r="R19" s="136">
        <v>281</v>
      </c>
      <c r="S19" s="136">
        <v>2692</v>
      </c>
      <c r="T19" s="136">
        <v>15972</v>
      </c>
      <c r="U19" s="136">
        <v>112457</v>
      </c>
      <c r="V19" s="136">
        <v>16</v>
      </c>
      <c r="W19" s="136">
        <v>121</v>
      </c>
      <c r="X19" s="48"/>
    </row>
    <row r="20" spans="1:24" ht="15" customHeight="1">
      <c r="A20" s="138" t="s">
        <v>342</v>
      </c>
      <c r="B20" s="125"/>
      <c r="C20" s="77">
        <v>55</v>
      </c>
      <c r="D20" s="94"/>
      <c r="E20" s="77">
        <v>64892</v>
      </c>
      <c r="F20" s="94"/>
      <c r="G20" s="77">
        <v>8</v>
      </c>
      <c r="H20" s="56"/>
      <c r="I20" s="77">
        <v>10</v>
      </c>
      <c r="J20" s="56"/>
      <c r="K20" s="69" t="s">
        <v>57</v>
      </c>
      <c r="L20" s="56"/>
      <c r="M20" s="147" t="s">
        <v>460</v>
      </c>
      <c r="N20" s="56"/>
      <c r="O20" s="138" t="s">
        <v>330</v>
      </c>
      <c r="P20" s="139">
        <v>262</v>
      </c>
      <c r="Q20" s="136">
        <v>2376</v>
      </c>
      <c r="R20" s="136">
        <v>235</v>
      </c>
      <c r="S20" s="136">
        <v>2204</v>
      </c>
      <c r="T20" s="136">
        <v>15818</v>
      </c>
      <c r="U20" s="136">
        <v>111698</v>
      </c>
      <c r="V20" s="136">
        <v>20</v>
      </c>
      <c r="W20" s="136">
        <v>209</v>
      </c>
      <c r="X20" s="48"/>
    </row>
    <row r="21" spans="1:24" ht="15" customHeight="1">
      <c r="A21" s="138" t="s">
        <v>343</v>
      </c>
      <c r="B21" s="125"/>
      <c r="C21" s="77">
        <v>47</v>
      </c>
      <c r="D21" s="94"/>
      <c r="E21" s="77">
        <v>54960</v>
      </c>
      <c r="F21" s="94"/>
      <c r="G21" s="77">
        <v>7</v>
      </c>
      <c r="H21" s="56"/>
      <c r="I21" s="77">
        <v>11</v>
      </c>
      <c r="J21" s="56"/>
      <c r="K21" s="69" t="s">
        <v>57</v>
      </c>
      <c r="L21" s="56"/>
      <c r="M21" s="69" t="s">
        <v>57</v>
      </c>
      <c r="N21" s="56"/>
      <c r="O21" s="144" t="s">
        <v>155</v>
      </c>
      <c r="P21" s="128" t="s">
        <v>155</v>
      </c>
      <c r="Q21" s="129"/>
      <c r="R21" s="129"/>
      <c r="S21" s="129"/>
      <c r="T21" s="129"/>
      <c r="U21" s="129"/>
      <c r="V21" s="60"/>
      <c r="W21" s="60"/>
      <c r="X21" s="48"/>
    </row>
    <row r="22" spans="1:24" ht="15" customHeight="1">
      <c r="A22" s="144" t="s">
        <v>155</v>
      </c>
      <c r="B22" s="137"/>
      <c r="C22" s="77"/>
      <c r="D22" s="77"/>
      <c r="E22" s="77" t="s">
        <v>282</v>
      </c>
      <c r="F22" s="77"/>
      <c r="G22" s="112"/>
      <c r="H22" s="112"/>
      <c r="I22" s="112"/>
      <c r="J22" s="112"/>
      <c r="K22" s="112"/>
      <c r="L22" s="112"/>
      <c r="M22" s="146"/>
      <c r="N22" s="112"/>
      <c r="O22" s="138" t="s">
        <v>331</v>
      </c>
      <c r="P22" s="139">
        <v>273</v>
      </c>
      <c r="Q22" s="136">
        <v>2635</v>
      </c>
      <c r="R22" s="136">
        <v>282</v>
      </c>
      <c r="S22" s="136">
        <v>2345</v>
      </c>
      <c r="T22" s="136">
        <v>15640</v>
      </c>
      <c r="U22" s="136">
        <v>110858</v>
      </c>
      <c r="V22" s="136">
        <v>30</v>
      </c>
      <c r="W22" s="136">
        <v>269</v>
      </c>
      <c r="X22" s="48"/>
    </row>
    <row r="23" spans="1:24" ht="15" customHeight="1">
      <c r="A23" s="138" t="s">
        <v>344</v>
      </c>
      <c r="B23" s="125"/>
      <c r="C23" s="77">
        <v>44</v>
      </c>
      <c r="D23" s="94"/>
      <c r="E23" s="77">
        <v>49472</v>
      </c>
      <c r="F23" s="94"/>
      <c r="G23" s="77">
        <v>1</v>
      </c>
      <c r="H23" s="56"/>
      <c r="I23" s="77">
        <v>4</v>
      </c>
      <c r="J23" s="56"/>
      <c r="K23" s="69" t="s">
        <v>57</v>
      </c>
      <c r="L23" s="56"/>
      <c r="M23" s="69" t="s">
        <v>57</v>
      </c>
      <c r="N23" s="56"/>
      <c r="O23" s="144" t="s">
        <v>459</v>
      </c>
      <c r="P23" s="139">
        <v>206</v>
      </c>
      <c r="Q23" s="136">
        <v>2245</v>
      </c>
      <c r="R23" s="136">
        <v>184</v>
      </c>
      <c r="S23" s="136">
        <v>2429</v>
      </c>
      <c r="T23" s="136">
        <v>15480</v>
      </c>
      <c r="U23" s="136">
        <v>109853</v>
      </c>
      <c r="V23" s="148">
        <v>16</v>
      </c>
      <c r="W23" s="148">
        <v>71</v>
      </c>
      <c r="X23" s="48"/>
    </row>
    <row r="24" spans="1:24" ht="15" customHeight="1">
      <c r="A24" s="144" t="s">
        <v>459</v>
      </c>
      <c r="B24" s="125"/>
      <c r="C24" s="77">
        <v>53</v>
      </c>
      <c r="D24" s="94"/>
      <c r="E24" s="77">
        <v>63679</v>
      </c>
      <c r="F24" s="94"/>
      <c r="G24" s="77">
        <v>2</v>
      </c>
      <c r="H24" s="56"/>
      <c r="I24" s="77">
        <v>1</v>
      </c>
      <c r="J24" s="56"/>
      <c r="K24" s="69">
        <v>1</v>
      </c>
      <c r="L24" s="56"/>
      <c r="M24" s="69">
        <v>60</v>
      </c>
      <c r="N24" s="56"/>
      <c r="O24" s="138" t="s">
        <v>332</v>
      </c>
      <c r="P24" s="139">
        <v>251</v>
      </c>
      <c r="Q24" s="136">
        <v>2074</v>
      </c>
      <c r="R24" s="136">
        <v>254</v>
      </c>
      <c r="S24" s="136">
        <v>2062</v>
      </c>
      <c r="T24" s="136">
        <v>15311</v>
      </c>
      <c r="U24" s="136">
        <v>109014</v>
      </c>
      <c r="V24" s="136">
        <v>20</v>
      </c>
      <c r="W24" s="136">
        <v>271</v>
      </c>
      <c r="X24" s="48"/>
    </row>
    <row r="25" spans="1:24" ht="15" customHeight="1">
      <c r="A25" s="138" t="s">
        <v>345</v>
      </c>
      <c r="B25" s="125"/>
      <c r="C25" s="77">
        <v>44</v>
      </c>
      <c r="D25" s="94"/>
      <c r="E25" s="77">
        <v>52173</v>
      </c>
      <c r="F25" s="94"/>
      <c r="G25" s="69">
        <v>3</v>
      </c>
      <c r="H25" s="56"/>
      <c r="I25" s="69">
        <v>4128</v>
      </c>
      <c r="J25" s="56"/>
      <c r="K25" s="69" t="s">
        <v>461</v>
      </c>
      <c r="L25" s="56"/>
      <c r="M25" s="69" t="s">
        <v>57</v>
      </c>
      <c r="N25" s="56"/>
      <c r="O25" s="149" t="s">
        <v>333</v>
      </c>
      <c r="P25" s="150">
        <v>313</v>
      </c>
      <c r="Q25" s="111">
        <v>2985</v>
      </c>
      <c r="R25" s="111">
        <v>303</v>
      </c>
      <c r="S25" s="111">
        <v>2903</v>
      </c>
      <c r="T25" s="111">
        <v>15003</v>
      </c>
      <c r="U25" s="111">
        <v>107844</v>
      </c>
      <c r="V25" s="111">
        <v>25</v>
      </c>
      <c r="W25" s="111">
        <v>204</v>
      </c>
      <c r="X25" s="48"/>
    </row>
    <row r="26" spans="1:24" ht="15" customHeight="1">
      <c r="A26" s="149" t="s">
        <v>346</v>
      </c>
      <c r="B26" s="151"/>
      <c r="C26" s="152">
        <v>40</v>
      </c>
      <c r="D26" s="153"/>
      <c r="E26" s="152">
        <v>45646</v>
      </c>
      <c r="F26" s="153"/>
      <c r="G26" s="152" t="s">
        <v>57</v>
      </c>
      <c r="H26" s="153"/>
      <c r="I26" s="152" t="s">
        <v>57</v>
      </c>
      <c r="J26" s="153"/>
      <c r="K26" s="154" t="s">
        <v>57</v>
      </c>
      <c r="L26" s="153"/>
      <c r="M26" s="154" t="s">
        <v>57</v>
      </c>
      <c r="N26" s="56"/>
      <c r="O26" s="155" t="s">
        <v>307</v>
      </c>
      <c r="P26" s="94"/>
      <c r="Q26" s="94"/>
      <c r="R26" s="48" t="s">
        <v>155</v>
      </c>
      <c r="S26" s="48"/>
      <c r="T26" s="48"/>
      <c r="U26" s="48"/>
      <c r="V26" s="48"/>
      <c r="W26" s="48"/>
      <c r="X26" s="48"/>
    </row>
    <row r="27" spans="1:24" ht="15" customHeight="1">
      <c r="A27" s="156" t="s">
        <v>314</v>
      </c>
      <c r="B27" s="157"/>
      <c r="C27" s="157"/>
      <c r="D27" s="157"/>
      <c r="E27" s="115"/>
      <c r="F27" s="115"/>
      <c r="G27" s="115" t="s">
        <v>282</v>
      </c>
      <c r="H27" s="115"/>
      <c r="I27" s="115"/>
      <c r="J27" s="115"/>
      <c r="K27" s="115" t="s">
        <v>282</v>
      </c>
      <c r="L27" s="115"/>
      <c r="M27" s="115"/>
      <c r="N27" s="115"/>
      <c r="O27" s="158" t="s">
        <v>277</v>
      </c>
      <c r="P27" s="94"/>
      <c r="Q27" s="48"/>
      <c r="R27" s="48"/>
      <c r="S27" s="48"/>
      <c r="T27" s="48"/>
      <c r="U27" s="48"/>
      <c r="V27" s="48"/>
      <c r="W27" s="48"/>
      <c r="X27" s="48"/>
    </row>
    <row r="28" spans="1:24" ht="15" customHeight="1">
      <c r="A28" s="157"/>
      <c r="B28" s="157"/>
      <c r="C28" s="157"/>
      <c r="D28" s="157"/>
      <c r="E28" s="115"/>
      <c r="F28" s="115"/>
      <c r="G28" s="115"/>
      <c r="H28" s="115"/>
      <c r="I28" s="115"/>
      <c r="J28" s="115"/>
      <c r="K28" s="115"/>
      <c r="L28" s="115"/>
      <c r="M28" s="115"/>
      <c r="N28" s="48"/>
      <c r="O28" s="48"/>
      <c r="P28" s="48"/>
      <c r="Q28" s="48"/>
      <c r="R28" s="48"/>
      <c r="S28" s="48"/>
      <c r="T28" s="48"/>
      <c r="U28" s="48"/>
      <c r="V28" s="48"/>
      <c r="W28" s="48"/>
      <c r="X28" s="48"/>
    </row>
    <row r="29" spans="1:24" ht="15" customHeight="1">
      <c r="A29" s="157"/>
      <c r="B29" s="157"/>
      <c r="C29" s="157"/>
      <c r="D29" s="157"/>
      <c r="E29" s="115"/>
      <c r="F29" s="115"/>
      <c r="G29" s="115"/>
      <c r="H29" s="115"/>
      <c r="I29" s="115"/>
      <c r="J29" s="115"/>
      <c r="K29" s="115"/>
      <c r="L29" s="115"/>
      <c r="M29" s="115"/>
      <c r="N29" s="48"/>
      <c r="O29" s="48"/>
      <c r="P29" s="48"/>
      <c r="Q29" s="48"/>
      <c r="R29" s="48"/>
      <c r="S29" s="48"/>
      <c r="T29" s="48"/>
      <c r="U29" s="48"/>
      <c r="V29" s="48"/>
      <c r="W29" s="48"/>
      <c r="X29" s="48"/>
    </row>
    <row r="30" spans="1:24" s="2" customFormat="1" ht="1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s="14" customFormat="1" ht="15" customHeight="1">
      <c r="A31" s="48"/>
      <c r="B31" s="48"/>
      <c r="C31" s="48"/>
      <c r="D31" s="48"/>
      <c r="E31" s="48"/>
      <c r="F31" s="48"/>
      <c r="G31" s="48"/>
      <c r="H31" s="48"/>
      <c r="I31" s="48"/>
      <c r="J31" s="48"/>
      <c r="K31" s="48"/>
      <c r="L31" s="48"/>
      <c r="M31" s="48"/>
      <c r="N31" s="3"/>
      <c r="O31" s="95"/>
      <c r="P31" s="48"/>
      <c r="Q31" s="48"/>
      <c r="R31" s="48"/>
      <c r="S31" s="48"/>
      <c r="T31" s="48"/>
      <c r="U31" s="48"/>
      <c r="V31" s="48"/>
      <c r="W31" s="48"/>
      <c r="X31" s="48"/>
    </row>
    <row r="32" spans="1:24" s="2" customFormat="1" ht="19.5" customHeight="1">
      <c r="A32" s="352" t="s">
        <v>403</v>
      </c>
      <c r="B32" s="352"/>
      <c r="C32" s="352"/>
      <c r="D32" s="352"/>
      <c r="E32" s="352"/>
      <c r="F32" s="352"/>
      <c r="G32" s="352"/>
      <c r="H32" s="352"/>
      <c r="I32" s="352"/>
      <c r="J32" s="352"/>
      <c r="K32" s="352"/>
      <c r="L32" s="352"/>
      <c r="M32" s="352"/>
      <c r="N32" s="114"/>
      <c r="O32" s="352" t="s">
        <v>404</v>
      </c>
      <c r="P32" s="352"/>
      <c r="Q32" s="352"/>
      <c r="R32" s="352"/>
      <c r="S32" s="352"/>
      <c r="T32" s="378"/>
      <c r="U32" s="378"/>
      <c r="V32" s="378"/>
      <c r="W32" s="378"/>
      <c r="X32" s="48"/>
    </row>
    <row r="33" spans="1:24" s="2" customFormat="1" ht="18" customHeight="1" thickBot="1">
      <c r="A33" s="157"/>
      <c r="B33" s="157"/>
      <c r="C33" s="157"/>
      <c r="D33" s="157"/>
      <c r="E33" s="157"/>
      <c r="F33" s="56"/>
      <c r="G33" s="56"/>
      <c r="H33" s="56"/>
      <c r="I33" s="94"/>
      <c r="J33" s="94"/>
      <c r="K33" s="94"/>
      <c r="L33" s="94"/>
      <c r="M33" s="159" t="s">
        <v>210</v>
      </c>
      <c r="N33" s="48"/>
      <c r="O33" s="95"/>
      <c r="P33" s="65"/>
      <c r="Q33" s="65"/>
      <c r="R33" s="65"/>
      <c r="S33" s="48"/>
      <c r="T33" s="48"/>
      <c r="U33" s="48"/>
      <c r="V33" s="48"/>
      <c r="W33" s="66" t="s">
        <v>211</v>
      </c>
      <c r="X33" s="48"/>
    </row>
    <row r="34" spans="1:24" s="2" customFormat="1" ht="15" customHeight="1">
      <c r="A34" s="374" t="s">
        <v>212</v>
      </c>
      <c r="B34" s="341" t="s">
        <v>213</v>
      </c>
      <c r="C34" s="337"/>
      <c r="D34" s="368" t="s">
        <v>214</v>
      </c>
      <c r="E34" s="369"/>
      <c r="F34" s="369"/>
      <c r="G34" s="369"/>
      <c r="H34" s="369"/>
      <c r="I34" s="369"/>
      <c r="J34" s="369"/>
      <c r="K34" s="369"/>
      <c r="L34" s="372" t="s">
        <v>275</v>
      </c>
      <c r="M34" s="369"/>
      <c r="N34" s="48"/>
      <c r="O34" s="337" t="s">
        <v>215</v>
      </c>
      <c r="P34" s="381" t="s">
        <v>216</v>
      </c>
      <c r="Q34" s="337"/>
      <c r="R34" s="381" t="s">
        <v>217</v>
      </c>
      <c r="S34" s="337"/>
      <c r="T34" s="344" t="s">
        <v>218</v>
      </c>
      <c r="U34" s="370"/>
      <c r="V34" s="370"/>
      <c r="W34" s="371"/>
      <c r="X34" s="48"/>
    </row>
    <row r="35" spans="1:24" ht="15" customHeight="1">
      <c r="A35" s="375"/>
      <c r="B35" s="342"/>
      <c r="C35" s="343"/>
      <c r="D35" s="355" t="s">
        <v>274</v>
      </c>
      <c r="E35" s="359"/>
      <c r="F35" s="355" t="s">
        <v>219</v>
      </c>
      <c r="G35" s="359"/>
      <c r="H35" s="357" t="s">
        <v>220</v>
      </c>
      <c r="I35" s="358"/>
      <c r="J35" s="355" t="s">
        <v>221</v>
      </c>
      <c r="K35" s="359"/>
      <c r="L35" s="362" t="s">
        <v>222</v>
      </c>
      <c r="M35" s="377"/>
      <c r="N35" s="48"/>
      <c r="O35" s="338"/>
      <c r="P35" s="382"/>
      <c r="Q35" s="343"/>
      <c r="R35" s="382"/>
      <c r="S35" s="343"/>
      <c r="T35" s="345"/>
      <c r="U35" s="346"/>
      <c r="V35" s="379" t="s">
        <v>279</v>
      </c>
      <c r="W35" s="380"/>
      <c r="X35" s="48"/>
    </row>
    <row r="36" spans="1:24" ht="15" customHeight="1">
      <c r="A36" s="376"/>
      <c r="B36" s="124" t="s">
        <v>280</v>
      </c>
      <c r="C36" s="124" t="s">
        <v>281</v>
      </c>
      <c r="D36" s="124" t="s">
        <v>280</v>
      </c>
      <c r="E36" s="124" t="s">
        <v>281</v>
      </c>
      <c r="F36" s="124" t="s">
        <v>280</v>
      </c>
      <c r="G36" s="124" t="s">
        <v>281</v>
      </c>
      <c r="H36" s="124" t="s">
        <v>280</v>
      </c>
      <c r="I36" s="124" t="s">
        <v>281</v>
      </c>
      <c r="J36" s="124" t="s">
        <v>280</v>
      </c>
      <c r="K36" s="124" t="s">
        <v>281</v>
      </c>
      <c r="L36" s="124" t="s">
        <v>280</v>
      </c>
      <c r="M36" s="122" t="s">
        <v>281</v>
      </c>
      <c r="N36" s="160"/>
      <c r="O36" s="68" t="s">
        <v>464</v>
      </c>
      <c r="P36" s="161"/>
      <c r="Q36" s="160">
        <v>5098</v>
      </c>
      <c r="R36" s="160"/>
      <c r="S36" s="160">
        <v>9404</v>
      </c>
      <c r="T36" s="94"/>
      <c r="U36" s="160">
        <v>4301</v>
      </c>
      <c r="V36" s="94"/>
      <c r="W36" s="160">
        <v>3772</v>
      </c>
      <c r="X36" s="48"/>
    </row>
    <row r="37" spans="1:24" ht="15" customHeight="1">
      <c r="A37" s="68" t="s">
        <v>451</v>
      </c>
      <c r="B37" s="162">
        <v>102</v>
      </c>
      <c r="C37" s="160">
        <v>2207100</v>
      </c>
      <c r="D37" s="163" t="s">
        <v>202</v>
      </c>
      <c r="E37" s="163" t="s">
        <v>202</v>
      </c>
      <c r="F37" s="147">
        <v>2</v>
      </c>
      <c r="G37" s="147">
        <v>22800</v>
      </c>
      <c r="H37" s="160">
        <v>4</v>
      </c>
      <c r="I37" s="160">
        <v>165000</v>
      </c>
      <c r="J37" s="160">
        <v>1</v>
      </c>
      <c r="K37" s="160">
        <v>1000</v>
      </c>
      <c r="L37" s="160">
        <v>2</v>
      </c>
      <c r="M37" s="160">
        <v>10200</v>
      </c>
      <c r="N37" s="160"/>
      <c r="O37" s="70" t="s">
        <v>465</v>
      </c>
      <c r="P37" s="162"/>
      <c r="Q37" s="160">
        <v>5275</v>
      </c>
      <c r="R37" s="160"/>
      <c r="S37" s="160">
        <v>9694</v>
      </c>
      <c r="T37" s="94"/>
      <c r="U37" s="160">
        <v>4415</v>
      </c>
      <c r="V37" s="94"/>
      <c r="W37" s="160">
        <v>4301</v>
      </c>
      <c r="X37" s="48"/>
    </row>
    <row r="38" spans="1:24" ht="15" customHeight="1">
      <c r="A38" s="70" t="s">
        <v>452</v>
      </c>
      <c r="B38" s="162">
        <v>79</v>
      </c>
      <c r="C38" s="160">
        <v>1512500</v>
      </c>
      <c r="D38" s="59" t="s">
        <v>202</v>
      </c>
      <c r="E38" s="59" t="s">
        <v>202</v>
      </c>
      <c r="F38" s="59">
        <v>1</v>
      </c>
      <c r="G38" s="59">
        <v>150000</v>
      </c>
      <c r="H38" s="59">
        <v>1</v>
      </c>
      <c r="I38" s="59">
        <v>5000</v>
      </c>
      <c r="J38" s="160" t="s">
        <v>202</v>
      </c>
      <c r="K38" s="160" t="s">
        <v>202</v>
      </c>
      <c r="L38" s="160">
        <v>5</v>
      </c>
      <c r="M38" s="160">
        <v>52000</v>
      </c>
      <c r="N38" s="94"/>
      <c r="O38" s="70" t="s">
        <v>371</v>
      </c>
      <c r="P38" s="162"/>
      <c r="Q38" s="160">
        <v>5016</v>
      </c>
      <c r="R38" s="160"/>
      <c r="S38" s="160">
        <v>10342</v>
      </c>
      <c r="T38" s="94"/>
      <c r="U38" s="59">
        <v>5323</v>
      </c>
      <c r="V38" s="94"/>
      <c r="W38" s="160">
        <v>4415</v>
      </c>
      <c r="X38" s="48"/>
    </row>
    <row r="39" spans="1:24" ht="15" customHeight="1">
      <c r="A39" s="70" t="s">
        <v>368</v>
      </c>
      <c r="B39" s="164">
        <v>87</v>
      </c>
      <c r="C39" s="147">
        <v>1142100</v>
      </c>
      <c r="D39" s="71" t="s">
        <v>202</v>
      </c>
      <c r="E39" s="71" t="s">
        <v>202</v>
      </c>
      <c r="F39" s="71" t="s">
        <v>202</v>
      </c>
      <c r="G39" s="71" t="s">
        <v>202</v>
      </c>
      <c r="H39" s="147">
        <v>3</v>
      </c>
      <c r="I39" s="147">
        <v>195100</v>
      </c>
      <c r="J39" s="71">
        <v>1</v>
      </c>
      <c r="K39" s="147">
        <v>2400</v>
      </c>
      <c r="L39" s="71">
        <v>1</v>
      </c>
      <c r="M39" s="147">
        <v>1400</v>
      </c>
      <c r="N39" s="160"/>
      <c r="O39" s="70" t="s">
        <v>466</v>
      </c>
      <c r="P39" s="162"/>
      <c r="Q39" s="160">
        <v>4700</v>
      </c>
      <c r="R39" s="160"/>
      <c r="S39" s="160">
        <v>10145</v>
      </c>
      <c r="T39" s="94"/>
      <c r="U39" s="165">
        <v>5443</v>
      </c>
      <c r="V39" s="105"/>
      <c r="W39" s="160">
        <v>5323</v>
      </c>
      <c r="X39" s="48"/>
    </row>
    <row r="40" spans="1:24" ht="15" customHeight="1">
      <c r="A40" s="70" t="s">
        <v>453</v>
      </c>
      <c r="B40" s="162">
        <v>71</v>
      </c>
      <c r="C40" s="160">
        <v>830100</v>
      </c>
      <c r="D40" s="59" t="s">
        <v>202</v>
      </c>
      <c r="E40" s="59" t="s">
        <v>202</v>
      </c>
      <c r="F40" s="59">
        <v>3</v>
      </c>
      <c r="G40" s="59">
        <v>22400</v>
      </c>
      <c r="H40" s="59">
        <v>6</v>
      </c>
      <c r="I40" s="59">
        <v>52400</v>
      </c>
      <c r="J40" s="71">
        <v>1</v>
      </c>
      <c r="K40" s="71">
        <v>51700</v>
      </c>
      <c r="L40" s="60">
        <v>1</v>
      </c>
      <c r="M40" s="60">
        <v>1600</v>
      </c>
      <c r="N40" s="166"/>
      <c r="O40" s="72" t="s">
        <v>467</v>
      </c>
      <c r="P40" s="167"/>
      <c r="Q40" s="168">
        <f>SUM(Q42:Q55)</f>
        <v>6476</v>
      </c>
      <c r="R40" s="168"/>
      <c r="S40" s="168">
        <f>SUM(S42:S55)</f>
        <v>10686</v>
      </c>
      <c r="T40" s="169"/>
      <c r="U40" s="168">
        <f>SUM(U42:U55)</f>
        <v>4206</v>
      </c>
      <c r="V40" s="170"/>
      <c r="W40" s="168">
        <f>SUM(W42:W55)</f>
        <v>4477</v>
      </c>
      <c r="X40" s="48"/>
    </row>
    <row r="41" spans="1:24" ht="15" customHeight="1">
      <c r="A41" s="171" t="s">
        <v>454</v>
      </c>
      <c r="B41" s="172">
        <f>H41+J41+L41+B50+H50+L50+B59+D59+F59+H59+J59</f>
        <v>70</v>
      </c>
      <c r="C41" s="173">
        <f>I41+K41+M41+C50+I50+M50+C59+E59+G59+I59+K59</f>
        <v>847400</v>
      </c>
      <c r="D41" s="174" t="s">
        <v>57</v>
      </c>
      <c r="E41" s="174" t="s">
        <v>57</v>
      </c>
      <c r="F41" s="174" t="s">
        <v>57</v>
      </c>
      <c r="G41" s="174" t="s">
        <v>57</v>
      </c>
      <c r="H41" s="174">
        <v>4</v>
      </c>
      <c r="I41" s="174">
        <v>8800</v>
      </c>
      <c r="J41" s="175">
        <v>1</v>
      </c>
      <c r="K41" s="175">
        <v>25600</v>
      </c>
      <c r="L41" s="176">
        <v>3</v>
      </c>
      <c r="M41" s="176">
        <v>17500</v>
      </c>
      <c r="N41" s="94"/>
      <c r="O41" s="177"/>
      <c r="P41" s="135"/>
      <c r="Q41" s="135"/>
      <c r="R41" s="135"/>
      <c r="S41" s="135"/>
      <c r="T41" s="94"/>
      <c r="U41" s="105"/>
      <c r="V41" s="105"/>
      <c r="W41" s="105"/>
      <c r="X41" s="48"/>
    </row>
    <row r="42" spans="1:24" ht="15" customHeight="1" thickBot="1">
      <c r="A42" s="112"/>
      <c r="B42" s="112"/>
      <c r="C42" s="94"/>
      <c r="D42" s="178"/>
      <c r="E42" s="94"/>
      <c r="F42" s="94"/>
      <c r="G42" s="94"/>
      <c r="H42" s="94"/>
      <c r="I42" s="94"/>
      <c r="J42" s="94"/>
      <c r="K42" s="94"/>
      <c r="L42" s="94"/>
      <c r="M42" s="94"/>
      <c r="N42" s="157"/>
      <c r="O42" s="179" t="s">
        <v>370</v>
      </c>
      <c r="P42" s="56"/>
      <c r="Q42" s="140">
        <v>913</v>
      </c>
      <c r="R42" s="56"/>
      <c r="S42" s="56">
        <v>393</v>
      </c>
      <c r="T42" s="94"/>
      <c r="U42" s="180">
        <v>-519</v>
      </c>
      <c r="V42" s="181"/>
      <c r="W42" s="180">
        <v>-539</v>
      </c>
      <c r="X42" s="48"/>
    </row>
    <row r="43" spans="1:24" ht="15" customHeight="1">
      <c r="A43" s="374" t="s">
        <v>212</v>
      </c>
      <c r="B43" s="365" t="s">
        <v>276</v>
      </c>
      <c r="C43" s="373"/>
      <c r="D43" s="365" t="s">
        <v>239</v>
      </c>
      <c r="E43" s="366"/>
      <c r="F43" s="366"/>
      <c r="G43" s="366"/>
      <c r="H43" s="366"/>
      <c r="I43" s="366"/>
      <c r="J43" s="366"/>
      <c r="K43" s="366"/>
      <c r="L43" s="366"/>
      <c r="M43" s="366"/>
      <c r="N43" s="157"/>
      <c r="O43" s="182" t="s">
        <v>29</v>
      </c>
      <c r="P43" s="56"/>
      <c r="Q43" s="48">
        <v>483</v>
      </c>
      <c r="R43" s="56"/>
      <c r="S43" s="56">
        <v>782</v>
      </c>
      <c r="T43" s="94"/>
      <c r="U43" s="180">
        <v>299</v>
      </c>
      <c r="V43" s="181"/>
      <c r="W43" s="180">
        <v>323</v>
      </c>
      <c r="X43" s="48"/>
    </row>
    <row r="44" spans="1:24" ht="15" customHeight="1">
      <c r="A44" s="375"/>
      <c r="B44" s="362" t="s">
        <v>278</v>
      </c>
      <c r="C44" s="377"/>
      <c r="D44" s="360" t="s">
        <v>240</v>
      </c>
      <c r="E44" s="361"/>
      <c r="F44" s="362" t="s">
        <v>241</v>
      </c>
      <c r="G44" s="361"/>
      <c r="H44" s="362" t="s">
        <v>242</v>
      </c>
      <c r="I44" s="361"/>
      <c r="J44" s="362" t="s">
        <v>243</v>
      </c>
      <c r="K44" s="361"/>
      <c r="L44" s="355" t="s">
        <v>244</v>
      </c>
      <c r="M44" s="356"/>
      <c r="N44" s="115"/>
      <c r="O44" s="182" t="s">
        <v>346</v>
      </c>
      <c r="P44" s="56"/>
      <c r="Q44" s="48">
        <v>510</v>
      </c>
      <c r="R44" s="56"/>
      <c r="S44" s="56">
        <v>915</v>
      </c>
      <c r="T44" s="94"/>
      <c r="U44" s="180">
        <v>405</v>
      </c>
      <c r="V44" s="181"/>
      <c r="W44" s="180">
        <v>512</v>
      </c>
      <c r="X44" s="48"/>
    </row>
    <row r="45" spans="1:24" ht="15" customHeight="1">
      <c r="A45" s="376"/>
      <c r="B45" s="124" t="s">
        <v>280</v>
      </c>
      <c r="C45" s="122" t="s">
        <v>281</v>
      </c>
      <c r="D45" s="183" t="s">
        <v>280</v>
      </c>
      <c r="E45" s="124" t="s">
        <v>281</v>
      </c>
      <c r="F45" s="124" t="s">
        <v>280</v>
      </c>
      <c r="G45" s="124" t="s">
        <v>281</v>
      </c>
      <c r="H45" s="124" t="s">
        <v>280</v>
      </c>
      <c r="I45" s="122" t="s">
        <v>281</v>
      </c>
      <c r="J45" s="124" t="s">
        <v>280</v>
      </c>
      <c r="K45" s="124" t="s">
        <v>281</v>
      </c>
      <c r="L45" s="124" t="s">
        <v>280</v>
      </c>
      <c r="M45" s="122" t="s">
        <v>281</v>
      </c>
      <c r="N45" s="48"/>
      <c r="O45" s="182" t="s">
        <v>347</v>
      </c>
      <c r="P45" s="56"/>
      <c r="Q45" s="48">
        <v>456</v>
      </c>
      <c r="R45" s="56"/>
      <c r="S45" s="56">
        <v>983</v>
      </c>
      <c r="T45" s="94"/>
      <c r="U45" s="180">
        <v>527</v>
      </c>
      <c r="V45" s="181"/>
      <c r="W45" s="180">
        <v>618</v>
      </c>
      <c r="X45" s="48"/>
    </row>
    <row r="46" spans="1:24" s="14" customFormat="1" ht="15" customHeight="1">
      <c r="A46" s="68" t="s">
        <v>451</v>
      </c>
      <c r="B46" s="162">
        <v>4</v>
      </c>
      <c r="C46" s="160">
        <v>61400</v>
      </c>
      <c r="D46" s="59" t="s">
        <v>202</v>
      </c>
      <c r="E46" s="59" t="s">
        <v>202</v>
      </c>
      <c r="F46" s="59">
        <v>3</v>
      </c>
      <c r="G46" s="59">
        <v>16900</v>
      </c>
      <c r="H46" s="59">
        <v>12</v>
      </c>
      <c r="I46" s="59">
        <v>127500</v>
      </c>
      <c r="J46" s="59">
        <v>6</v>
      </c>
      <c r="K46" s="59">
        <v>81000</v>
      </c>
      <c r="L46" s="59">
        <v>4</v>
      </c>
      <c r="M46" s="59">
        <v>64900</v>
      </c>
      <c r="N46" s="3"/>
      <c r="O46" s="179" t="s">
        <v>154</v>
      </c>
      <c r="P46" s="112"/>
      <c r="Q46" s="48" t="s">
        <v>155</v>
      </c>
      <c r="R46" s="112"/>
      <c r="S46" s="112" t="s">
        <v>282</v>
      </c>
      <c r="T46" s="94"/>
      <c r="U46" s="180" t="s">
        <v>282</v>
      </c>
      <c r="V46" s="181"/>
      <c r="W46" s="180" t="s">
        <v>292</v>
      </c>
      <c r="X46" s="48"/>
    </row>
    <row r="47" spans="1:24" s="14" customFormat="1" ht="15" customHeight="1">
      <c r="A47" s="70" t="s">
        <v>468</v>
      </c>
      <c r="B47" s="162">
        <v>3</v>
      </c>
      <c r="C47" s="160">
        <v>15000</v>
      </c>
      <c r="D47" s="59">
        <v>2</v>
      </c>
      <c r="E47" s="59">
        <v>66200</v>
      </c>
      <c r="F47" s="59">
        <v>1</v>
      </c>
      <c r="G47" s="59">
        <v>26000</v>
      </c>
      <c r="H47" s="59">
        <v>4</v>
      </c>
      <c r="I47" s="59">
        <v>15100</v>
      </c>
      <c r="J47" s="59">
        <v>2</v>
      </c>
      <c r="K47" s="59">
        <v>9100</v>
      </c>
      <c r="L47" s="59">
        <v>3</v>
      </c>
      <c r="M47" s="59">
        <v>11300</v>
      </c>
      <c r="N47" s="112"/>
      <c r="O47" s="182" t="s">
        <v>348</v>
      </c>
      <c r="P47" s="56"/>
      <c r="Q47" s="140">
        <v>785</v>
      </c>
      <c r="R47" s="56"/>
      <c r="S47" s="56">
        <v>686</v>
      </c>
      <c r="T47" s="94"/>
      <c r="U47" s="180">
        <v>-99</v>
      </c>
      <c r="V47" s="181"/>
      <c r="W47" s="180">
        <v>-94</v>
      </c>
      <c r="X47" s="48"/>
    </row>
    <row r="48" spans="1:24" s="14" customFormat="1" ht="15" customHeight="1">
      <c r="A48" s="70" t="s">
        <v>469</v>
      </c>
      <c r="B48" s="97">
        <v>8</v>
      </c>
      <c r="C48" s="147">
        <v>77700</v>
      </c>
      <c r="D48" s="184">
        <v>2</v>
      </c>
      <c r="E48" s="147">
        <v>36000</v>
      </c>
      <c r="F48" s="184">
        <v>1</v>
      </c>
      <c r="G48" s="163">
        <v>106400</v>
      </c>
      <c r="H48" s="184">
        <v>10</v>
      </c>
      <c r="I48" s="147">
        <v>153800</v>
      </c>
      <c r="J48" s="147">
        <v>1</v>
      </c>
      <c r="K48" s="147">
        <v>6000</v>
      </c>
      <c r="L48" s="147">
        <v>2</v>
      </c>
      <c r="M48" s="147">
        <v>4700</v>
      </c>
      <c r="N48" s="65"/>
      <c r="O48" s="182" t="s">
        <v>349</v>
      </c>
      <c r="P48" s="56"/>
      <c r="Q48" s="48">
        <v>509</v>
      </c>
      <c r="R48" s="56"/>
      <c r="S48" s="56">
        <v>839</v>
      </c>
      <c r="T48" s="94"/>
      <c r="U48" s="180">
        <v>330</v>
      </c>
      <c r="V48" s="181"/>
      <c r="W48" s="180">
        <v>469</v>
      </c>
      <c r="X48" s="48"/>
    </row>
    <row r="49" spans="1:24" s="14" customFormat="1" ht="15" customHeight="1">
      <c r="A49" s="70" t="s">
        <v>453</v>
      </c>
      <c r="B49" s="185">
        <v>4</v>
      </c>
      <c r="C49" s="60">
        <v>23500</v>
      </c>
      <c r="D49" s="71" t="s">
        <v>202</v>
      </c>
      <c r="E49" s="71" t="s">
        <v>202</v>
      </c>
      <c r="F49" s="71" t="s">
        <v>202</v>
      </c>
      <c r="G49" s="71" t="s">
        <v>202</v>
      </c>
      <c r="H49" s="71">
        <v>5</v>
      </c>
      <c r="I49" s="71">
        <v>58200</v>
      </c>
      <c r="J49" s="71">
        <v>1</v>
      </c>
      <c r="K49" s="71">
        <v>1800</v>
      </c>
      <c r="L49" s="71">
        <v>1</v>
      </c>
      <c r="M49" s="71">
        <v>1700</v>
      </c>
      <c r="N49" s="118"/>
      <c r="O49" s="182" t="s">
        <v>350</v>
      </c>
      <c r="P49" s="56"/>
      <c r="Q49" s="56">
        <v>472</v>
      </c>
      <c r="R49" s="56"/>
      <c r="S49" s="56">
        <v>906</v>
      </c>
      <c r="T49" s="94"/>
      <c r="U49" s="180">
        <v>433</v>
      </c>
      <c r="V49" s="181"/>
      <c r="W49" s="180">
        <v>393</v>
      </c>
      <c r="X49" s="48"/>
    </row>
    <row r="50" spans="1:24" ht="15" customHeight="1">
      <c r="A50" s="171" t="s">
        <v>470</v>
      </c>
      <c r="B50" s="186">
        <v>5</v>
      </c>
      <c r="C50" s="176">
        <v>25300</v>
      </c>
      <c r="D50" s="175" t="s">
        <v>202</v>
      </c>
      <c r="E50" s="175" t="s">
        <v>202</v>
      </c>
      <c r="F50" s="175" t="s">
        <v>202</v>
      </c>
      <c r="G50" s="175" t="s">
        <v>202</v>
      </c>
      <c r="H50" s="175">
        <v>6</v>
      </c>
      <c r="I50" s="175">
        <v>260100</v>
      </c>
      <c r="J50" s="175" t="s">
        <v>57</v>
      </c>
      <c r="K50" s="175" t="s">
        <v>57</v>
      </c>
      <c r="L50" s="175">
        <v>1</v>
      </c>
      <c r="M50" s="175">
        <v>3600</v>
      </c>
      <c r="N50" s="94"/>
      <c r="O50" s="182" t="s">
        <v>351</v>
      </c>
      <c r="P50" s="56"/>
      <c r="Q50" s="56">
        <v>555</v>
      </c>
      <c r="R50" s="56"/>
      <c r="S50" s="56">
        <v>790</v>
      </c>
      <c r="T50" s="94"/>
      <c r="U50" s="180">
        <v>234</v>
      </c>
      <c r="V50" s="181"/>
      <c r="W50" s="180">
        <v>251</v>
      </c>
      <c r="X50" s="48"/>
    </row>
    <row r="51" spans="1:24" ht="15" customHeight="1" thickBot="1">
      <c r="A51" s="94"/>
      <c r="B51" s="94"/>
      <c r="C51" s="94"/>
      <c r="D51" s="94"/>
      <c r="E51" s="94"/>
      <c r="F51" s="94"/>
      <c r="G51" s="94"/>
      <c r="H51" s="94"/>
      <c r="I51" s="94"/>
      <c r="J51" s="94"/>
      <c r="K51" s="94"/>
      <c r="L51" s="94"/>
      <c r="M51" s="94"/>
      <c r="N51" s="94"/>
      <c r="O51" s="179" t="s">
        <v>155</v>
      </c>
      <c r="P51" s="112"/>
      <c r="Q51" s="112" t="s">
        <v>155</v>
      </c>
      <c r="R51" s="112"/>
      <c r="S51" s="112" t="s">
        <v>282</v>
      </c>
      <c r="T51" s="94"/>
      <c r="U51" s="180" t="s">
        <v>282</v>
      </c>
      <c r="V51" s="181"/>
      <c r="W51" s="180" t="s">
        <v>292</v>
      </c>
      <c r="X51" s="48"/>
    </row>
    <row r="52" spans="1:24" ht="15" customHeight="1">
      <c r="A52" s="374" t="s">
        <v>212</v>
      </c>
      <c r="B52" s="365" t="s">
        <v>239</v>
      </c>
      <c r="C52" s="366"/>
      <c r="D52" s="366"/>
      <c r="E52" s="366"/>
      <c r="F52" s="366"/>
      <c r="G52" s="366"/>
      <c r="H52" s="366"/>
      <c r="I52" s="366"/>
      <c r="J52" s="367"/>
      <c r="K52" s="367"/>
      <c r="L52" s="118"/>
      <c r="M52" s="118"/>
      <c r="N52" s="94"/>
      <c r="O52" s="182" t="s">
        <v>352</v>
      </c>
      <c r="P52" s="56"/>
      <c r="Q52" s="56">
        <v>478</v>
      </c>
      <c r="R52" s="56"/>
      <c r="S52" s="56">
        <v>702</v>
      </c>
      <c r="T52" s="94"/>
      <c r="U52" s="180">
        <v>224</v>
      </c>
      <c r="V52" s="181"/>
      <c r="W52" s="180">
        <v>151</v>
      </c>
      <c r="X52" s="48"/>
    </row>
    <row r="53" spans="1:24" ht="15" customHeight="1">
      <c r="A53" s="375"/>
      <c r="B53" s="362" t="s">
        <v>245</v>
      </c>
      <c r="C53" s="377"/>
      <c r="D53" s="362" t="s">
        <v>246</v>
      </c>
      <c r="E53" s="361"/>
      <c r="F53" s="355" t="s">
        <v>247</v>
      </c>
      <c r="G53" s="359"/>
      <c r="H53" s="357" t="s">
        <v>248</v>
      </c>
      <c r="I53" s="358"/>
      <c r="J53" s="363" t="s">
        <v>249</v>
      </c>
      <c r="K53" s="364"/>
      <c r="L53" s="187"/>
      <c r="M53" s="187"/>
      <c r="N53" s="94"/>
      <c r="O53" s="182" t="s">
        <v>353</v>
      </c>
      <c r="P53" s="56"/>
      <c r="Q53" s="56">
        <v>470</v>
      </c>
      <c r="R53" s="56"/>
      <c r="S53" s="56">
        <v>896</v>
      </c>
      <c r="T53" s="94"/>
      <c r="U53" s="180">
        <v>425</v>
      </c>
      <c r="V53" s="181"/>
      <c r="W53" s="180">
        <v>495</v>
      </c>
      <c r="X53" s="48"/>
    </row>
    <row r="54" spans="1:24" ht="15" customHeight="1">
      <c r="A54" s="376"/>
      <c r="B54" s="124" t="s">
        <v>280</v>
      </c>
      <c r="C54" s="122" t="s">
        <v>281</v>
      </c>
      <c r="D54" s="124" t="s">
        <v>280</v>
      </c>
      <c r="E54" s="124" t="s">
        <v>281</v>
      </c>
      <c r="F54" s="124" t="s">
        <v>280</v>
      </c>
      <c r="G54" s="124" t="s">
        <v>281</v>
      </c>
      <c r="H54" s="124" t="s">
        <v>280</v>
      </c>
      <c r="I54" s="124" t="s">
        <v>281</v>
      </c>
      <c r="J54" s="124" t="s">
        <v>280</v>
      </c>
      <c r="K54" s="122" t="s">
        <v>281</v>
      </c>
      <c r="L54" s="112"/>
      <c r="M54" s="94"/>
      <c r="N54" s="94"/>
      <c r="O54" s="182" t="s">
        <v>354</v>
      </c>
      <c r="P54" s="56"/>
      <c r="Q54" s="56">
        <v>517</v>
      </c>
      <c r="R54" s="56"/>
      <c r="S54" s="56">
        <v>847</v>
      </c>
      <c r="T54" s="94"/>
      <c r="U54" s="180">
        <v>329</v>
      </c>
      <c r="V54" s="181"/>
      <c r="W54" s="180">
        <v>399</v>
      </c>
      <c r="X54" s="48"/>
    </row>
    <row r="55" spans="1:24" ht="15" customHeight="1">
      <c r="A55" s="68" t="s">
        <v>451</v>
      </c>
      <c r="B55" s="59">
        <v>18</v>
      </c>
      <c r="C55" s="59">
        <v>303400</v>
      </c>
      <c r="D55" s="59">
        <v>4</v>
      </c>
      <c r="E55" s="59">
        <v>444800</v>
      </c>
      <c r="F55" s="59">
        <v>13</v>
      </c>
      <c r="G55" s="59">
        <v>473100</v>
      </c>
      <c r="H55" s="59">
        <v>9</v>
      </c>
      <c r="I55" s="59">
        <v>54500</v>
      </c>
      <c r="J55" s="59">
        <v>20</v>
      </c>
      <c r="K55" s="59">
        <v>380600</v>
      </c>
      <c r="L55" s="103"/>
      <c r="M55" s="94"/>
      <c r="N55" s="94"/>
      <c r="O55" s="149" t="s">
        <v>344</v>
      </c>
      <c r="P55" s="188"/>
      <c r="Q55" s="153">
        <v>328</v>
      </c>
      <c r="R55" s="153"/>
      <c r="S55" s="56">
        <v>1947</v>
      </c>
      <c r="T55" s="94"/>
      <c r="U55" s="180">
        <v>1618</v>
      </c>
      <c r="V55" s="181"/>
      <c r="W55" s="180">
        <v>1499</v>
      </c>
      <c r="X55" s="48"/>
    </row>
    <row r="56" spans="1:24" ht="15" customHeight="1">
      <c r="A56" s="70" t="s">
        <v>468</v>
      </c>
      <c r="B56" s="59">
        <v>23</v>
      </c>
      <c r="C56" s="59">
        <v>128700</v>
      </c>
      <c r="D56" s="59">
        <v>3</v>
      </c>
      <c r="E56" s="59">
        <v>96400</v>
      </c>
      <c r="F56" s="59">
        <v>16</v>
      </c>
      <c r="G56" s="59">
        <v>833600</v>
      </c>
      <c r="H56" s="59">
        <v>10</v>
      </c>
      <c r="I56" s="59">
        <v>65100</v>
      </c>
      <c r="J56" s="59">
        <v>5</v>
      </c>
      <c r="K56" s="59">
        <v>39000</v>
      </c>
      <c r="L56" s="103"/>
      <c r="M56" s="94"/>
      <c r="N56" s="48"/>
      <c r="O56" s="48" t="s">
        <v>250</v>
      </c>
      <c r="P56" s="48"/>
      <c r="Q56" s="94"/>
      <c r="R56" s="94"/>
      <c r="S56" s="189"/>
      <c r="T56" s="189"/>
      <c r="U56" s="189"/>
      <c r="V56" s="189"/>
      <c r="W56" s="189"/>
      <c r="X56" s="48"/>
    </row>
    <row r="57" spans="1:24" ht="15" customHeight="1">
      <c r="A57" s="70" t="s">
        <v>471</v>
      </c>
      <c r="B57" s="147">
        <v>13</v>
      </c>
      <c r="C57" s="147">
        <v>45700</v>
      </c>
      <c r="D57" s="147">
        <v>1</v>
      </c>
      <c r="E57" s="147">
        <v>263000</v>
      </c>
      <c r="F57" s="147">
        <v>15</v>
      </c>
      <c r="G57" s="147">
        <v>119300</v>
      </c>
      <c r="H57" s="147">
        <v>2</v>
      </c>
      <c r="I57" s="147">
        <v>26400</v>
      </c>
      <c r="J57" s="147">
        <v>27</v>
      </c>
      <c r="K57" s="147">
        <v>104200</v>
      </c>
      <c r="L57" s="103"/>
      <c r="M57" s="94"/>
      <c r="N57" s="48"/>
      <c r="O57" s="94"/>
      <c r="P57" s="94"/>
      <c r="Q57" s="48"/>
      <c r="R57" s="48"/>
      <c r="S57" s="48"/>
      <c r="T57" s="48"/>
      <c r="U57" s="48"/>
      <c r="V57" s="48"/>
      <c r="W57" s="48"/>
      <c r="X57" s="48"/>
    </row>
    <row r="58" spans="1:24" ht="15" customHeight="1">
      <c r="A58" s="70" t="s">
        <v>472</v>
      </c>
      <c r="B58" s="97">
        <v>16</v>
      </c>
      <c r="C58" s="71">
        <v>139000</v>
      </c>
      <c r="D58" s="71">
        <v>3</v>
      </c>
      <c r="E58" s="71">
        <v>83300</v>
      </c>
      <c r="F58" s="71">
        <v>12</v>
      </c>
      <c r="G58" s="71">
        <v>276400</v>
      </c>
      <c r="H58" s="71">
        <v>2</v>
      </c>
      <c r="I58" s="71">
        <v>7000</v>
      </c>
      <c r="J58" s="71">
        <v>16</v>
      </c>
      <c r="K58" s="71">
        <v>111100</v>
      </c>
      <c r="L58" s="103"/>
      <c r="M58" s="94"/>
      <c r="N58" s="48"/>
      <c r="O58" s="48"/>
      <c r="P58" s="94"/>
      <c r="Q58" s="48"/>
      <c r="R58" s="48"/>
      <c r="S58" s="48"/>
      <c r="T58" s="48"/>
      <c r="U58" s="48"/>
      <c r="V58" s="48"/>
      <c r="W58" s="48"/>
      <c r="X58" s="48"/>
    </row>
    <row r="59" spans="1:24" ht="15" customHeight="1">
      <c r="A59" s="171" t="s">
        <v>454</v>
      </c>
      <c r="B59" s="175">
        <v>12</v>
      </c>
      <c r="C59" s="175">
        <v>55000</v>
      </c>
      <c r="D59" s="175">
        <v>1</v>
      </c>
      <c r="E59" s="175">
        <v>180000</v>
      </c>
      <c r="F59" s="175">
        <v>19</v>
      </c>
      <c r="G59" s="175">
        <v>71300</v>
      </c>
      <c r="H59" s="175">
        <v>1</v>
      </c>
      <c r="I59" s="175">
        <v>2500</v>
      </c>
      <c r="J59" s="175">
        <v>17</v>
      </c>
      <c r="K59" s="175">
        <v>197700</v>
      </c>
      <c r="L59" s="190"/>
      <c r="M59" s="94"/>
      <c r="N59" s="48"/>
      <c r="O59" s="114"/>
      <c r="P59" s="48"/>
      <c r="Q59" s="48"/>
      <c r="R59" s="48"/>
      <c r="S59" s="48"/>
      <c r="T59" s="48"/>
      <c r="U59" s="48"/>
      <c r="V59" s="48"/>
      <c r="W59" s="48"/>
      <c r="X59" s="48"/>
    </row>
    <row r="60" spans="1:24" ht="15" customHeight="1">
      <c r="A60" s="157" t="s">
        <v>251</v>
      </c>
      <c r="B60" s="157"/>
      <c r="C60" s="94"/>
      <c r="D60" s="94"/>
      <c r="E60" s="94"/>
      <c r="F60" s="94"/>
      <c r="G60" s="94"/>
      <c r="H60" s="94"/>
      <c r="I60" s="94"/>
      <c r="J60" s="94"/>
      <c r="K60" s="94"/>
      <c r="L60" s="94"/>
      <c r="M60" s="94"/>
      <c r="N60" s="114"/>
      <c r="O60" s="94"/>
      <c r="P60" s="114"/>
      <c r="Q60" s="114"/>
      <c r="R60" s="114"/>
      <c r="S60" s="114"/>
      <c r="T60" s="114"/>
      <c r="U60" s="114"/>
      <c r="V60" s="48"/>
      <c r="W60" s="48"/>
      <c r="X60" s="48"/>
    </row>
    <row r="61" spans="1:24" ht="15" customHeight="1">
      <c r="A61" s="157" t="s">
        <v>94</v>
      </c>
      <c r="B61" s="157"/>
      <c r="C61" s="94"/>
      <c r="D61" s="94"/>
      <c r="E61" s="94"/>
      <c r="F61" s="94"/>
      <c r="G61" s="94"/>
      <c r="H61" s="94"/>
      <c r="I61" s="94"/>
      <c r="J61" s="94"/>
      <c r="K61" s="94"/>
      <c r="L61" s="94"/>
      <c r="M61" s="94"/>
      <c r="N61" s="94"/>
      <c r="O61" s="94"/>
      <c r="P61" s="94"/>
      <c r="Q61" s="94"/>
      <c r="R61" s="94"/>
      <c r="S61" s="94"/>
      <c r="T61" s="94"/>
      <c r="U61" s="94"/>
      <c r="V61" s="48"/>
      <c r="W61" s="48"/>
      <c r="X61" s="48"/>
    </row>
    <row r="62" spans="1:24" ht="15" customHeight="1">
      <c r="A62" s="48"/>
      <c r="B62" s="48"/>
      <c r="C62" s="48"/>
      <c r="D62" s="48"/>
      <c r="E62" s="48"/>
      <c r="F62" s="48"/>
      <c r="G62" s="48"/>
      <c r="H62" s="48"/>
      <c r="I62" s="48"/>
      <c r="J62" s="48"/>
      <c r="K62" s="48"/>
      <c r="L62" s="48"/>
      <c r="M62" s="48"/>
      <c r="N62" s="94"/>
      <c r="O62" s="48"/>
      <c r="P62" s="94"/>
      <c r="Q62" s="94"/>
      <c r="R62" s="94"/>
      <c r="S62" s="94"/>
      <c r="T62" s="94"/>
      <c r="U62" s="48"/>
      <c r="V62" s="48"/>
      <c r="W62" s="48"/>
      <c r="X62" s="48"/>
    </row>
    <row r="63" spans="1:24" ht="1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row>
    <row r="64" ht="15" customHeight="1"/>
    <row r="65" ht="15" customHeight="1"/>
    <row r="66" ht="15" customHeight="1"/>
    <row r="70" ht="14.25">
      <c r="O70" s="43"/>
    </row>
    <row r="71" spans="14:21" ht="14.25">
      <c r="N71" s="43"/>
      <c r="O71" s="43"/>
      <c r="P71" s="43"/>
      <c r="Q71" s="43"/>
      <c r="R71" s="43"/>
      <c r="S71" s="43"/>
      <c r="T71" s="43"/>
      <c r="U71" s="43"/>
    </row>
    <row r="72" spans="14:21" ht="14.25">
      <c r="N72" s="43"/>
      <c r="O72" s="43"/>
      <c r="P72" s="43"/>
      <c r="Q72" s="43"/>
      <c r="R72" s="43"/>
      <c r="S72" s="43"/>
      <c r="T72" s="43"/>
      <c r="U72" s="43"/>
    </row>
    <row r="73" spans="14:21" ht="14.25">
      <c r="N73" s="43"/>
      <c r="O73" s="43"/>
      <c r="P73" s="43"/>
      <c r="Q73" s="43"/>
      <c r="R73" s="43"/>
      <c r="S73" s="43"/>
      <c r="T73" s="43"/>
      <c r="U73" s="43"/>
    </row>
    <row r="74" spans="14:21" ht="14.25">
      <c r="N74" s="43"/>
      <c r="O74" s="43"/>
      <c r="P74" s="43"/>
      <c r="Q74" s="43"/>
      <c r="R74" s="43"/>
      <c r="S74" s="43"/>
      <c r="T74" s="43"/>
      <c r="U74" s="43"/>
    </row>
    <row r="75" spans="14:21" ht="14.25">
      <c r="N75" s="43"/>
      <c r="O75" s="43"/>
      <c r="P75" s="43"/>
      <c r="Q75" s="43"/>
      <c r="R75" s="43"/>
      <c r="S75" s="43"/>
      <c r="T75" s="43"/>
      <c r="U75" s="43"/>
    </row>
    <row r="76" spans="14:21" ht="14.25">
      <c r="N76" s="43"/>
      <c r="O76" s="43"/>
      <c r="P76" s="43"/>
      <c r="Q76" s="43"/>
      <c r="R76" s="43"/>
      <c r="S76" s="43"/>
      <c r="T76" s="43"/>
      <c r="U76" s="43"/>
    </row>
    <row r="77" spans="14:21" ht="14.25">
      <c r="N77" s="43"/>
      <c r="O77" s="43"/>
      <c r="P77" s="43"/>
      <c r="Q77" s="43"/>
      <c r="R77" s="43"/>
      <c r="S77" s="43"/>
      <c r="T77" s="43"/>
      <c r="U77" s="43"/>
    </row>
    <row r="78" spans="14:21" ht="14.25">
      <c r="N78" s="43"/>
      <c r="O78" s="43"/>
      <c r="P78" s="43"/>
      <c r="Q78" s="43"/>
      <c r="R78" s="43"/>
      <c r="S78" s="43"/>
      <c r="T78" s="43"/>
      <c r="U78" s="43"/>
    </row>
    <row r="79" spans="14:21" ht="14.25">
      <c r="N79" s="43"/>
      <c r="O79" s="43"/>
      <c r="P79" s="43"/>
      <c r="Q79" s="43"/>
      <c r="R79" s="43"/>
      <c r="S79" s="43"/>
      <c r="T79" s="43"/>
      <c r="U79" s="43"/>
    </row>
    <row r="80" spans="14:21" ht="14.25">
      <c r="N80" s="43"/>
      <c r="O80" s="43"/>
      <c r="P80" s="43"/>
      <c r="Q80" s="43"/>
      <c r="R80" s="43"/>
      <c r="S80" s="43"/>
      <c r="T80" s="43"/>
      <c r="U80" s="43"/>
    </row>
    <row r="81" spans="14:21" ht="14.25">
      <c r="N81" s="43"/>
      <c r="O81" s="43"/>
      <c r="P81" s="43"/>
      <c r="Q81" s="43"/>
      <c r="R81" s="43"/>
      <c r="S81" s="43"/>
      <c r="T81" s="43"/>
      <c r="U81" s="43"/>
    </row>
    <row r="82" spans="14:21" ht="14.25">
      <c r="N82" s="43"/>
      <c r="P82" s="43"/>
      <c r="Q82" s="43"/>
      <c r="R82" s="43"/>
      <c r="S82" s="43"/>
      <c r="T82" s="43"/>
      <c r="U82" s="43"/>
    </row>
    <row r="90" ht="14.25">
      <c r="O90" s="43"/>
    </row>
    <row r="91" spans="14:21" ht="14.25">
      <c r="N91" s="43"/>
      <c r="O91" s="43"/>
      <c r="P91" s="43"/>
      <c r="Q91" s="43"/>
      <c r="R91" s="43"/>
      <c r="S91" s="43"/>
      <c r="T91" s="43"/>
      <c r="U91" s="43"/>
    </row>
    <row r="92" spans="14:21" ht="14.25">
      <c r="N92" s="43"/>
      <c r="P92" s="43"/>
      <c r="Q92" s="43"/>
      <c r="R92" s="43"/>
      <c r="S92" s="43"/>
      <c r="T92" s="43"/>
      <c r="U92" s="43"/>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PageLayoutView="0" workbookViewId="0" topLeftCell="A61">
      <selection activeCell="H72" sqref="H72"/>
    </sheetView>
  </sheetViews>
  <sheetFormatPr defaultColWidth="10.59765625" defaultRowHeight="15"/>
  <cols>
    <col min="1" max="1" width="2.59765625" style="2" customWidth="1"/>
    <col min="2" max="2" width="23.59765625" style="2" customWidth="1"/>
    <col min="3" max="8" width="16.3984375" style="2" customWidth="1"/>
    <col min="9" max="9" width="10.59765625" style="2" customWidth="1"/>
    <col min="10" max="10" width="2.09765625" style="2" customWidth="1"/>
    <col min="11" max="12" width="10.59765625" style="2" customWidth="1"/>
    <col min="13" max="13" width="17.3984375" style="2" customWidth="1"/>
    <col min="14" max="18" width="17.5" style="2" customWidth="1"/>
    <col min="19" max="16384" width="10.59765625" style="2" customWidth="1"/>
  </cols>
  <sheetData>
    <row r="1" spans="1:19" s="27" customFormat="1" ht="21.75" customHeight="1">
      <c r="A1" s="62" t="s">
        <v>253</v>
      </c>
      <c r="B1" s="63"/>
      <c r="C1" s="63"/>
      <c r="D1" s="63"/>
      <c r="E1" s="63"/>
      <c r="F1" s="63"/>
      <c r="G1" s="63"/>
      <c r="H1" s="63"/>
      <c r="I1" s="63"/>
      <c r="J1" s="63"/>
      <c r="K1" s="63"/>
      <c r="L1" s="63"/>
      <c r="M1" s="63"/>
      <c r="N1" s="63"/>
      <c r="O1" s="63"/>
      <c r="P1" s="63"/>
      <c r="Q1" s="63"/>
      <c r="R1" s="64" t="s">
        <v>180</v>
      </c>
      <c r="S1" s="63"/>
    </row>
    <row r="2" spans="1:19" ht="19.5" customHeight="1">
      <c r="A2" s="352" t="s">
        <v>405</v>
      </c>
      <c r="B2" s="352"/>
      <c r="C2" s="352"/>
      <c r="D2" s="352"/>
      <c r="E2" s="352"/>
      <c r="F2" s="352"/>
      <c r="G2" s="352"/>
      <c r="H2" s="352"/>
      <c r="I2" s="191"/>
      <c r="J2" s="352" t="s">
        <v>406</v>
      </c>
      <c r="K2" s="352"/>
      <c r="L2" s="352"/>
      <c r="M2" s="352"/>
      <c r="N2" s="352"/>
      <c r="O2" s="352"/>
      <c r="P2" s="352"/>
      <c r="Q2" s="352"/>
      <c r="R2" s="352"/>
      <c r="S2" s="48"/>
    </row>
    <row r="3" spans="1:19" ht="15" customHeight="1">
      <c r="A3" s="415" t="s">
        <v>15</v>
      </c>
      <c r="B3" s="415"/>
      <c r="C3" s="415"/>
      <c r="D3" s="415"/>
      <c r="E3" s="415"/>
      <c r="F3" s="415"/>
      <c r="G3" s="415"/>
      <c r="H3" s="415"/>
      <c r="I3" s="115"/>
      <c r="J3" s="416" t="s">
        <v>16</v>
      </c>
      <c r="K3" s="416"/>
      <c r="L3" s="416"/>
      <c r="M3" s="416"/>
      <c r="N3" s="416"/>
      <c r="O3" s="416"/>
      <c r="P3" s="416"/>
      <c r="Q3" s="416"/>
      <c r="R3" s="416"/>
      <c r="S3" s="48"/>
    </row>
    <row r="4" spans="1:19" ht="15" customHeight="1" thickBot="1">
      <c r="A4" s="48"/>
      <c r="B4" s="65"/>
      <c r="C4" s="65"/>
      <c r="D4" s="65"/>
      <c r="E4" s="65"/>
      <c r="F4" s="65"/>
      <c r="G4" s="65"/>
      <c r="H4" s="66" t="s">
        <v>95</v>
      </c>
      <c r="I4" s="115"/>
      <c r="J4" s="115"/>
      <c r="K4" s="115"/>
      <c r="L4" s="115"/>
      <c r="M4" s="65"/>
      <c r="N4" s="65"/>
      <c r="O4" s="65"/>
      <c r="P4" s="65"/>
      <c r="Q4" s="65"/>
      <c r="R4" s="192" t="s">
        <v>146</v>
      </c>
      <c r="S4" s="48"/>
    </row>
    <row r="5" spans="1:19" ht="15" customHeight="1">
      <c r="A5" s="396" t="s">
        <v>46</v>
      </c>
      <c r="B5" s="396"/>
      <c r="C5" s="405"/>
      <c r="D5" s="193" t="s">
        <v>440</v>
      </c>
      <c r="E5" s="193" t="s">
        <v>441</v>
      </c>
      <c r="F5" s="193" t="s">
        <v>442</v>
      </c>
      <c r="G5" s="193" t="s">
        <v>334</v>
      </c>
      <c r="H5" s="117" t="s">
        <v>0</v>
      </c>
      <c r="I5" s="115"/>
      <c r="J5" s="381" t="s">
        <v>17</v>
      </c>
      <c r="K5" s="381"/>
      <c r="L5" s="337"/>
      <c r="M5" s="396" t="s">
        <v>18</v>
      </c>
      <c r="N5" s="381"/>
      <c r="O5" s="337"/>
      <c r="P5" s="341" t="s">
        <v>1</v>
      </c>
      <c r="Q5" s="381"/>
      <c r="R5" s="381"/>
      <c r="S5" s="48"/>
    </row>
    <row r="6" spans="1:240" s="4" customFormat="1" ht="15" customHeight="1">
      <c r="A6" s="411" t="s">
        <v>96</v>
      </c>
      <c r="B6" s="411"/>
      <c r="C6" s="412"/>
      <c r="D6" s="194">
        <v>593723053</v>
      </c>
      <c r="E6" s="194">
        <v>563793621</v>
      </c>
      <c r="F6" s="194">
        <v>564293926</v>
      </c>
      <c r="G6" s="195">
        <v>100</v>
      </c>
      <c r="H6" s="196">
        <v>0.1</v>
      </c>
      <c r="I6" s="115"/>
      <c r="J6" s="382"/>
      <c r="K6" s="382"/>
      <c r="L6" s="343"/>
      <c r="M6" s="124" t="s">
        <v>440</v>
      </c>
      <c r="N6" s="197" t="s">
        <v>441</v>
      </c>
      <c r="O6" s="197" t="s">
        <v>442</v>
      </c>
      <c r="P6" s="197" t="s">
        <v>440</v>
      </c>
      <c r="Q6" s="122" t="s">
        <v>449</v>
      </c>
      <c r="R6" s="122" t="s">
        <v>442</v>
      </c>
      <c r="S6" s="157"/>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row>
    <row r="7" spans="1:19" ht="15" customHeight="1">
      <c r="A7" s="157"/>
      <c r="B7" s="398" t="s">
        <v>97</v>
      </c>
      <c r="C7" s="404"/>
      <c r="D7" s="140">
        <v>149882366</v>
      </c>
      <c r="E7" s="140">
        <v>149821203</v>
      </c>
      <c r="F7" s="140">
        <v>155022856</v>
      </c>
      <c r="G7" s="199">
        <v>27.5</v>
      </c>
      <c r="H7" s="200">
        <v>3.5</v>
      </c>
      <c r="I7" s="115"/>
      <c r="J7" s="406" t="s">
        <v>98</v>
      </c>
      <c r="K7" s="406"/>
      <c r="L7" s="407"/>
      <c r="M7" s="140">
        <v>38824697</v>
      </c>
      <c r="N7" s="140">
        <v>40870823</v>
      </c>
      <c r="O7" s="140">
        <v>27229213</v>
      </c>
      <c r="P7" s="140">
        <v>38883766</v>
      </c>
      <c r="Q7" s="140">
        <v>42444056</v>
      </c>
      <c r="R7" s="140">
        <v>32833340</v>
      </c>
      <c r="S7" s="48"/>
    </row>
    <row r="8" spans="1:19" ht="15" customHeight="1">
      <c r="A8" s="94"/>
      <c r="B8" s="413" t="s">
        <v>2</v>
      </c>
      <c r="C8" s="414"/>
      <c r="D8" s="140">
        <v>42622642</v>
      </c>
      <c r="E8" s="140">
        <v>43626539</v>
      </c>
      <c r="F8" s="140">
        <v>45042843</v>
      </c>
      <c r="G8" s="199">
        <v>8</v>
      </c>
      <c r="H8" s="200">
        <v>3.2</v>
      </c>
      <c r="I8" s="115"/>
      <c r="J8" s="398" t="s">
        <v>99</v>
      </c>
      <c r="K8" s="398"/>
      <c r="L8" s="404"/>
      <c r="M8" s="140">
        <v>3780167</v>
      </c>
      <c r="N8" s="140">
        <v>3593909</v>
      </c>
      <c r="O8" s="140">
        <v>3796629</v>
      </c>
      <c r="P8" s="140">
        <v>3559178</v>
      </c>
      <c r="Q8" s="140">
        <v>3400027</v>
      </c>
      <c r="R8" s="140">
        <v>3722939</v>
      </c>
      <c r="S8" s="48"/>
    </row>
    <row r="9" spans="1:19" ht="15" customHeight="1">
      <c r="A9" s="157"/>
      <c r="B9" s="398" t="s">
        <v>100</v>
      </c>
      <c r="C9" s="404"/>
      <c r="D9" s="140">
        <v>18810032</v>
      </c>
      <c r="E9" s="140">
        <v>19413000</v>
      </c>
      <c r="F9" s="140">
        <v>21654756</v>
      </c>
      <c r="G9" s="199">
        <v>3.8</v>
      </c>
      <c r="H9" s="200">
        <v>11.5</v>
      </c>
      <c r="I9" s="115"/>
      <c r="J9" s="398" t="s">
        <v>4</v>
      </c>
      <c r="K9" s="398"/>
      <c r="L9" s="404"/>
      <c r="M9" s="140">
        <v>11185355</v>
      </c>
      <c r="N9" s="140">
        <v>10115438</v>
      </c>
      <c r="O9" s="140">
        <v>10070995</v>
      </c>
      <c r="P9" s="140">
        <v>14463773</v>
      </c>
      <c r="Q9" s="140">
        <v>13012506</v>
      </c>
      <c r="R9" s="140">
        <v>13408452</v>
      </c>
      <c r="S9" s="48"/>
    </row>
    <row r="10" spans="1:19" ht="15" customHeight="1">
      <c r="A10" s="157"/>
      <c r="B10" s="398" t="s">
        <v>3</v>
      </c>
      <c r="C10" s="414"/>
      <c r="D10" s="140">
        <v>453295</v>
      </c>
      <c r="E10" s="140">
        <v>498912</v>
      </c>
      <c r="F10" s="140">
        <v>571271</v>
      </c>
      <c r="G10" s="199">
        <v>0.1</v>
      </c>
      <c r="H10" s="200">
        <v>14.5</v>
      </c>
      <c r="I10" s="115"/>
      <c r="J10" s="398" t="s">
        <v>101</v>
      </c>
      <c r="K10" s="398"/>
      <c r="L10" s="404"/>
      <c r="M10" s="140">
        <v>4439</v>
      </c>
      <c r="N10" s="140">
        <v>9410</v>
      </c>
      <c r="O10" s="140">
        <v>17893</v>
      </c>
      <c r="P10" s="140">
        <v>21851</v>
      </c>
      <c r="Q10" s="140">
        <v>18770</v>
      </c>
      <c r="R10" s="140">
        <v>2029368</v>
      </c>
      <c r="S10" s="48"/>
    </row>
    <row r="11" spans="1:19" ht="15" customHeight="1">
      <c r="A11" s="157"/>
      <c r="B11" s="398" t="s">
        <v>102</v>
      </c>
      <c r="C11" s="404"/>
      <c r="D11" s="140">
        <v>129258867</v>
      </c>
      <c r="E11" s="140">
        <v>127127844</v>
      </c>
      <c r="F11" s="140">
        <v>125469490</v>
      </c>
      <c r="G11" s="199">
        <v>22.2</v>
      </c>
      <c r="H11" s="200">
        <v>-1.3</v>
      </c>
      <c r="I11" s="115"/>
      <c r="J11" s="417" t="s">
        <v>19</v>
      </c>
      <c r="K11" s="417"/>
      <c r="L11" s="418"/>
      <c r="M11" s="203">
        <v>53794659</v>
      </c>
      <c r="N11" s="203">
        <v>54589580</v>
      </c>
      <c r="O11" s="203">
        <v>41114730</v>
      </c>
      <c r="P11" s="204">
        <v>56928567</v>
      </c>
      <c r="Q11" s="204">
        <v>58875359</v>
      </c>
      <c r="R11" s="204">
        <v>51994099</v>
      </c>
      <c r="S11" s="48"/>
    </row>
    <row r="12" spans="1:19" ht="15" customHeight="1">
      <c r="A12" s="157"/>
      <c r="B12" s="398" t="s">
        <v>103</v>
      </c>
      <c r="C12" s="404"/>
      <c r="D12" s="140">
        <v>330331</v>
      </c>
      <c r="E12" s="140">
        <v>315006</v>
      </c>
      <c r="F12" s="140">
        <v>287985</v>
      </c>
      <c r="G12" s="199">
        <v>0.1</v>
      </c>
      <c r="H12" s="200">
        <v>-8.6</v>
      </c>
      <c r="I12" s="115"/>
      <c r="J12" s="48" t="s">
        <v>104</v>
      </c>
      <c r="K12" s="48"/>
      <c r="L12" s="48"/>
      <c r="M12" s="48"/>
      <c r="N12" s="48"/>
      <c r="O12" s="205"/>
      <c r="P12" s="205"/>
      <c r="Q12" s="205"/>
      <c r="R12" s="205"/>
      <c r="S12" s="48"/>
    </row>
    <row r="13" spans="1:19" ht="15" customHeight="1">
      <c r="A13" s="157"/>
      <c r="B13" s="398" t="s">
        <v>5</v>
      </c>
      <c r="C13" s="404"/>
      <c r="D13" s="140">
        <v>3337786</v>
      </c>
      <c r="E13" s="140">
        <v>4152827</v>
      </c>
      <c r="F13" s="140">
        <v>4084605</v>
      </c>
      <c r="G13" s="199">
        <v>0.7</v>
      </c>
      <c r="H13" s="200">
        <v>-1.6</v>
      </c>
      <c r="I13" s="115"/>
      <c r="J13" s="48" t="s">
        <v>105</v>
      </c>
      <c r="K13" s="48"/>
      <c r="L13" s="48"/>
      <c r="M13" s="48"/>
      <c r="N13" s="48"/>
      <c r="O13" s="48"/>
      <c r="P13" s="48"/>
      <c r="Q13" s="48"/>
      <c r="R13" s="48"/>
      <c r="S13" s="48"/>
    </row>
    <row r="14" spans="1:19" ht="15" customHeight="1">
      <c r="A14" s="157"/>
      <c r="B14" s="398" t="s">
        <v>6</v>
      </c>
      <c r="C14" s="404"/>
      <c r="D14" s="140">
        <v>7937151</v>
      </c>
      <c r="E14" s="140">
        <v>7845121</v>
      </c>
      <c r="F14" s="140">
        <v>7822615</v>
      </c>
      <c r="G14" s="199">
        <v>1.4</v>
      </c>
      <c r="H14" s="200">
        <v>-0.3</v>
      </c>
      <c r="I14" s="115"/>
      <c r="J14" s="398" t="s">
        <v>312</v>
      </c>
      <c r="K14" s="398"/>
      <c r="L14" s="398"/>
      <c r="M14" s="140" t="s">
        <v>282</v>
      </c>
      <c r="N14" s="140" t="s">
        <v>282</v>
      </c>
      <c r="O14" s="140" t="s">
        <v>282</v>
      </c>
      <c r="P14" s="140" t="s">
        <v>282</v>
      </c>
      <c r="Q14" s="140" t="s">
        <v>282</v>
      </c>
      <c r="R14" s="140" t="s">
        <v>282</v>
      </c>
      <c r="S14" s="48"/>
    </row>
    <row r="15" spans="1:19" ht="15" customHeight="1">
      <c r="A15" s="157"/>
      <c r="B15" s="398" t="s">
        <v>106</v>
      </c>
      <c r="C15" s="404"/>
      <c r="D15" s="140">
        <v>57929255</v>
      </c>
      <c r="E15" s="140">
        <v>65811256</v>
      </c>
      <c r="F15" s="140">
        <v>59222949</v>
      </c>
      <c r="G15" s="199">
        <v>10.5</v>
      </c>
      <c r="H15" s="200">
        <v>-10</v>
      </c>
      <c r="I15" s="48"/>
      <c r="J15" s="48"/>
      <c r="K15" s="48"/>
      <c r="L15" s="48"/>
      <c r="M15" s="48"/>
      <c r="N15" s="48"/>
      <c r="O15" s="48"/>
      <c r="P15" s="48"/>
      <c r="Q15" s="48"/>
      <c r="R15" s="48"/>
      <c r="S15" s="48"/>
    </row>
    <row r="16" spans="1:19" ht="15" customHeight="1">
      <c r="A16" s="157"/>
      <c r="B16" s="398" t="s">
        <v>107</v>
      </c>
      <c r="C16" s="404"/>
      <c r="D16" s="140">
        <v>1811786</v>
      </c>
      <c r="E16" s="140">
        <v>734200</v>
      </c>
      <c r="F16" s="140">
        <v>805651</v>
      </c>
      <c r="G16" s="199">
        <v>0.1</v>
      </c>
      <c r="H16" s="200">
        <v>9.7</v>
      </c>
      <c r="I16" s="48"/>
      <c r="J16" s="48"/>
      <c r="K16" s="48"/>
      <c r="L16" s="48"/>
      <c r="M16" s="48"/>
      <c r="N16" s="48"/>
      <c r="O16" s="48"/>
      <c r="P16" s="48"/>
      <c r="Q16" s="48"/>
      <c r="R16" s="48"/>
      <c r="S16" s="48"/>
    </row>
    <row r="17" spans="1:19" ht="15" customHeight="1">
      <c r="A17" s="157"/>
      <c r="B17" s="398" t="s">
        <v>108</v>
      </c>
      <c r="C17" s="404"/>
      <c r="D17" s="140">
        <v>311685</v>
      </c>
      <c r="E17" s="140">
        <v>292753</v>
      </c>
      <c r="F17" s="140">
        <v>157119</v>
      </c>
      <c r="G17" s="199">
        <v>0</v>
      </c>
      <c r="H17" s="200">
        <v>-46.3</v>
      </c>
      <c r="I17" s="115"/>
      <c r="J17" s="48"/>
      <c r="K17" s="48"/>
      <c r="L17" s="48"/>
      <c r="M17" s="48"/>
      <c r="N17" s="48"/>
      <c r="O17" s="48"/>
      <c r="P17" s="48"/>
      <c r="Q17" s="48"/>
      <c r="R17" s="48"/>
      <c r="S17" s="48"/>
    </row>
    <row r="18" spans="1:19" ht="15" customHeight="1">
      <c r="A18" s="157"/>
      <c r="B18" s="398" t="s">
        <v>109</v>
      </c>
      <c r="C18" s="404"/>
      <c r="D18" s="140">
        <v>5243330</v>
      </c>
      <c r="E18" s="140">
        <v>4658871</v>
      </c>
      <c r="F18" s="140">
        <v>7876467</v>
      </c>
      <c r="G18" s="199">
        <v>1.4</v>
      </c>
      <c r="H18" s="200">
        <v>69.1</v>
      </c>
      <c r="I18" s="48"/>
      <c r="J18" s="115"/>
      <c r="K18" s="115"/>
      <c r="L18" s="115"/>
      <c r="M18" s="65"/>
      <c r="N18" s="65"/>
      <c r="O18" s="65"/>
      <c r="P18" s="65"/>
      <c r="Q18" s="65"/>
      <c r="R18" s="65"/>
      <c r="S18" s="48"/>
    </row>
    <row r="19" spans="1:19" ht="15" customHeight="1">
      <c r="A19" s="157"/>
      <c r="B19" s="398" t="s">
        <v>110</v>
      </c>
      <c r="C19" s="404"/>
      <c r="D19" s="140">
        <v>8067522</v>
      </c>
      <c r="E19" s="140">
        <v>6134153</v>
      </c>
      <c r="F19" s="140">
        <v>7359825</v>
      </c>
      <c r="G19" s="199">
        <v>1.3</v>
      </c>
      <c r="H19" s="200">
        <v>20</v>
      </c>
      <c r="I19" s="115"/>
      <c r="J19" s="48"/>
      <c r="K19" s="48"/>
      <c r="L19" s="48"/>
      <c r="M19" s="48"/>
      <c r="N19" s="48"/>
      <c r="O19" s="48"/>
      <c r="P19" s="48"/>
      <c r="Q19" s="48"/>
      <c r="R19" s="48"/>
      <c r="S19" s="48"/>
    </row>
    <row r="20" spans="1:19" ht="15" customHeight="1">
      <c r="A20" s="157"/>
      <c r="B20" s="398" t="s">
        <v>111</v>
      </c>
      <c r="C20" s="404"/>
      <c r="D20" s="140">
        <v>90111005</v>
      </c>
      <c r="E20" s="140">
        <v>48320936</v>
      </c>
      <c r="F20" s="140">
        <v>49628494</v>
      </c>
      <c r="G20" s="199">
        <v>8.8</v>
      </c>
      <c r="H20" s="200">
        <v>2.7</v>
      </c>
      <c r="I20" s="115"/>
      <c r="J20" s="48"/>
      <c r="K20" s="48"/>
      <c r="L20" s="48"/>
      <c r="M20" s="48"/>
      <c r="N20" s="48"/>
      <c r="O20" s="48"/>
      <c r="P20" s="48"/>
      <c r="Q20" s="48"/>
      <c r="R20" s="48"/>
      <c r="S20" s="48"/>
    </row>
    <row r="21" spans="1:19" ht="15" customHeight="1">
      <c r="A21" s="157"/>
      <c r="B21" s="398" t="s">
        <v>112</v>
      </c>
      <c r="C21" s="404"/>
      <c r="D21" s="140">
        <v>77616000</v>
      </c>
      <c r="E21" s="140">
        <v>85041000</v>
      </c>
      <c r="F21" s="140">
        <v>79287000</v>
      </c>
      <c r="G21" s="199">
        <v>14.1</v>
      </c>
      <c r="H21" s="200">
        <v>-6.8</v>
      </c>
      <c r="I21" s="65"/>
      <c r="J21" s="410" t="s">
        <v>407</v>
      </c>
      <c r="K21" s="410"/>
      <c r="L21" s="410"/>
      <c r="M21" s="410"/>
      <c r="N21" s="410"/>
      <c r="O21" s="410"/>
      <c r="P21" s="410"/>
      <c r="Q21" s="410"/>
      <c r="R21" s="48"/>
      <c r="S21" s="48"/>
    </row>
    <row r="22" spans="1:240" s="4" customFormat="1" ht="15" customHeight="1" thickBot="1">
      <c r="A22" s="157"/>
      <c r="B22" s="198"/>
      <c r="C22" s="206"/>
      <c r="D22" s="60"/>
      <c r="E22" s="60"/>
      <c r="F22" s="60"/>
      <c r="G22" s="207"/>
      <c r="H22" s="200"/>
      <c r="I22" s="65"/>
      <c r="J22" s="48"/>
      <c r="K22" s="48"/>
      <c r="L22" s="48"/>
      <c r="M22" s="48"/>
      <c r="N22" s="48"/>
      <c r="O22" s="48"/>
      <c r="P22" s="48"/>
      <c r="Q22" s="48"/>
      <c r="R22" s="48"/>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row>
    <row r="23" spans="1:19" ht="15" customHeight="1">
      <c r="A23" s="408" t="s">
        <v>113</v>
      </c>
      <c r="B23" s="408"/>
      <c r="C23" s="409"/>
      <c r="D23" s="19">
        <v>587210460</v>
      </c>
      <c r="E23" s="19">
        <v>556038762</v>
      </c>
      <c r="F23" s="19">
        <v>552164295</v>
      </c>
      <c r="G23" s="208">
        <v>100</v>
      </c>
      <c r="H23" s="209">
        <v>-0.7</v>
      </c>
      <c r="I23" s="65"/>
      <c r="J23" s="396" t="s">
        <v>20</v>
      </c>
      <c r="K23" s="396"/>
      <c r="L23" s="405"/>
      <c r="M23" s="193" t="s">
        <v>356</v>
      </c>
      <c r="N23" s="119" t="s">
        <v>440</v>
      </c>
      <c r="O23" s="193" t="s">
        <v>441</v>
      </c>
      <c r="P23" s="193" t="s">
        <v>442</v>
      </c>
      <c r="Q23" s="210" t="s">
        <v>7</v>
      </c>
      <c r="R23" s="48"/>
      <c r="S23" s="48"/>
    </row>
    <row r="24" spans="1:19" ht="15" customHeight="1">
      <c r="A24" s="94"/>
      <c r="B24" s="398" t="s">
        <v>114</v>
      </c>
      <c r="C24" s="404"/>
      <c r="D24" s="140">
        <v>1117001</v>
      </c>
      <c r="E24" s="140">
        <v>1098946</v>
      </c>
      <c r="F24" s="140">
        <v>1151201</v>
      </c>
      <c r="G24" s="199">
        <v>0.2</v>
      </c>
      <c r="H24" s="200">
        <v>4.8</v>
      </c>
      <c r="I24" s="65"/>
      <c r="J24" s="406" t="s">
        <v>115</v>
      </c>
      <c r="K24" s="406"/>
      <c r="L24" s="407"/>
      <c r="M24" s="211" t="s">
        <v>21</v>
      </c>
      <c r="N24" s="140">
        <v>65537774</v>
      </c>
      <c r="O24" s="140">
        <v>65477698</v>
      </c>
      <c r="P24" s="140">
        <v>65496272</v>
      </c>
      <c r="Q24" s="212">
        <v>0</v>
      </c>
      <c r="R24" s="48"/>
      <c r="S24" s="48"/>
    </row>
    <row r="25" spans="1:19" ht="15" customHeight="1">
      <c r="A25" s="157"/>
      <c r="B25" s="398" t="s">
        <v>116</v>
      </c>
      <c r="C25" s="404"/>
      <c r="D25" s="142" t="s">
        <v>443</v>
      </c>
      <c r="E25" s="142">
        <v>78809528</v>
      </c>
      <c r="F25" s="140">
        <v>74520175</v>
      </c>
      <c r="G25" s="199">
        <v>13.5</v>
      </c>
      <c r="H25" s="200">
        <v>-5.4</v>
      </c>
      <c r="I25" s="115"/>
      <c r="J25" s="398" t="s">
        <v>117</v>
      </c>
      <c r="K25" s="398"/>
      <c r="L25" s="404"/>
      <c r="M25" s="213" t="s">
        <v>21</v>
      </c>
      <c r="N25" s="140">
        <v>2100653</v>
      </c>
      <c r="O25" s="140">
        <v>2102203</v>
      </c>
      <c r="P25" s="140">
        <v>2104741</v>
      </c>
      <c r="Q25" s="214">
        <v>0.1</v>
      </c>
      <c r="R25" s="48"/>
      <c r="S25" s="48"/>
    </row>
    <row r="26" spans="1:19" ht="15" customHeight="1">
      <c r="A26" s="157"/>
      <c r="B26" s="398" t="s">
        <v>396</v>
      </c>
      <c r="C26" s="404"/>
      <c r="D26" s="142" t="s">
        <v>444</v>
      </c>
      <c r="E26" s="142">
        <v>14647847</v>
      </c>
      <c r="F26" s="140">
        <v>10732314</v>
      </c>
      <c r="G26" s="199">
        <v>1.9</v>
      </c>
      <c r="H26" s="200">
        <v>-26.7</v>
      </c>
      <c r="I26" s="65"/>
      <c r="J26" s="398" t="s">
        <v>118</v>
      </c>
      <c r="K26" s="398"/>
      <c r="L26" s="404"/>
      <c r="M26" s="213" t="s">
        <v>291</v>
      </c>
      <c r="N26" s="140">
        <v>3268748</v>
      </c>
      <c r="O26" s="140">
        <v>3268171</v>
      </c>
      <c r="P26" s="140">
        <v>3202132</v>
      </c>
      <c r="Q26" s="200" t="s">
        <v>450</v>
      </c>
      <c r="R26" s="48"/>
      <c r="S26" s="48"/>
    </row>
    <row r="27" spans="1:19" ht="15" customHeight="1">
      <c r="A27" s="157"/>
      <c r="B27" s="398" t="s">
        <v>397</v>
      </c>
      <c r="C27" s="404"/>
      <c r="D27" s="142" t="s">
        <v>445</v>
      </c>
      <c r="E27" s="142">
        <v>5189799</v>
      </c>
      <c r="F27" s="140">
        <v>6284674</v>
      </c>
      <c r="G27" s="199">
        <v>1.1</v>
      </c>
      <c r="H27" s="200">
        <v>21.1</v>
      </c>
      <c r="I27" s="65"/>
      <c r="J27" s="398" t="s">
        <v>119</v>
      </c>
      <c r="K27" s="398"/>
      <c r="L27" s="404"/>
      <c r="M27" s="213" t="s">
        <v>120</v>
      </c>
      <c r="N27" s="140">
        <v>4</v>
      </c>
      <c r="O27" s="140">
        <v>4</v>
      </c>
      <c r="P27" s="140">
        <v>4</v>
      </c>
      <c r="Q27" s="200" t="s">
        <v>318</v>
      </c>
      <c r="R27" s="48"/>
      <c r="S27" s="48"/>
    </row>
    <row r="28" spans="1:19" ht="15" customHeight="1">
      <c r="A28" s="157"/>
      <c r="B28" s="398" t="s">
        <v>8</v>
      </c>
      <c r="C28" s="404"/>
      <c r="D28" s="140">
        <v>81170484</v>
      </c>
      <c r="E28" s="140">
        <v>83669865</v>
      </c>
      <c r="F28" s="140">
        <v>81484748</v>
      </c>
      <c r="G28" s="199">
        <v>14.8</v>
      </c>
      <c r="H28" s="200">
        <v>-2.6</v>
      </c>
      <c r="I28" s="65"/>
      <c r="J28" s="398" t="s">
        <v>121</v>
      </c>
      <c r="K28" s="398"/>
      <c r="L28" s="404"/>
      <c r="M28" s="213" t="s">
        <v>122</v>
      </c>
      <c r="N28" s="140">
        <v>1</v>
      </c>
      <c r="O28" s="140">
        <v>1</v>
      </c>
      <c r="P28" s="140">
        <v>1</v>
      </c>
      <c r="Q28" s="200" t="s">
        <v>57</v>
      </c>
      <c r="R28" s="48"/>
      <c r="S28" s="48"/>
    </row>
    <row r="29" spans="1:19" ht="15" customHeight="1">
      <c r="A29" s="157"/>
      <c r="B29" s="398" t="s">
        <v>398</v>
      </c>
      <c r="C29" s="399"/>
      <c r="D29" s="142" t="s">
        <v>446</v>
      </c>
      <c r="E29" s="142">
        <v>1992670</v>
      </c>
      <c r="F29" s="140">
        <v>2156422</v>
      </c>
      <c r="G29" s="199">
        <v>0.4</v>
      </c>
      <c r="H29" s="200">
        <v>8.2</v>
      </c>
      <c r="I29" s="112"/>
      <c r="J29" s="398" t="s">
        <v>9</v>
      </c>
      <c r="K29" s="398"/>
      <c r="L29" s="404"/>
      <c r="M29" s="213" t="s">
        <v>22</v>
      </c>
      <c r="N29" s="140">
        <v>7132461</v>
      </c>
      <c r="O29" s="140">
        <v>7132461</v>
      </c>
      <c r="P29" s="140">
        <v>7132461</v>
      </c>
      <c r="Q29" s="200" t="s">
        <v>57</v>
      </c>
      <c r="R29" s="48"/>
      <c r="S29" s="48"/>
    </row>
    <row r="30" spans="1:19" ht="15" customHeight="1">
      <c r="A30" s="157"/>
      <c r="B30" s="398" t="s">
        <v>310</v>
      </c>
      <c r="C30" s="399"/>
      <c r="D30" s="140">
        <v>34606792</v>
      </c>
      <c r="E30" s="142">
        <v>32078315</v>
      </c>
      <c r="F30" s="140">
        <v>36804470</v>
      </c>
      <c r="G30" s="199">
        <v>6.7</v>
      </c>
      <c r="H30" s="200">
        <v>14.7</v>
      </c>
      <c r="I30" s="65"/>
      <c r="J30" s="415" t="s">
        <v>123</v>
      </c>
      <c r="K30" s="415"/>
      <c r="L30" s="419"/>
      <c r="M30" s="213" t="s">
        <v>124</v>
      </c>
      <c r="N30" s="140">
        <v>1</v>
      </c>
      <c r="O30" s="140">
        <v>1</v>
      </c>
      <c r="P30" s="140">
        <v>1</v>
      </c>
      <c r="Q30" s="200" t="s">
        <v>57</v>
      </c>
      <c r="R30" s="48"/>
      <c r="S30" s="48"/>
    </row>
    <row r="31" spans="1:19" ht="15" customHeight="1">
      <c r="A31" s="48"/>
      <c r="B31" s="420" t="s">
        <v>311</v>
      </c>
      <c r="C31" s="421"/>
      <c r="D31" s="136">
        <v>17536273</v>
      </c>
      <c r="E31" s="148">
        <v>3270835</v>
      </c>
      <c r="F31" s="136">
        <v>2941911</v>
      </c>
      <c r="G31" s="200">
        <v>0.5</v>
      </c>
      <c r="H31" s="215">
        <v>-10.1</v>
      </c>
      <c r="I31" s="65"/>
      <c r="J31" s="398" t="s">
        <v>126</v>
      </c>
      <c r="K31" s="398"/>
      <c r="L31" s="404"/>
      <c r="M31" s="213" t="s">
        <v>124</v>
      </c>
      <c r="N31" s="140">
        <v>100</v>
      </c>
      <c r="O31" s="140">
        <v>101</v>
      </c>
      <c r="P31" s="140">
        <v>99</v>
      </c>
      <c r="Q31" s="200">
        <v>1</v>
      </c>
      <c r="R31" s="48"/>
      <c r="S31" s="48"/>
    </row>
    <row r="32" spans="1:19" ht="15" customHeight="1">
      <c r="A32" s="157"/>
      <c r="B32" s="398" t="s">
        <v>10</v>
      </c>
      <c r="C32" s="399"/>
      <c r="D32" s="140">
        <v>33908213</v>
      </c>
      <c r="E32" s="142">
        <v>39153784</v>
      </c>
      <c r="F32" s="140">
        <v>37902721</v>
      </c>
      <c r="G32" s="199">
        <v>6.9</v>
      </c>
      <c r="H32" s="200">
        <v>-3.2</v>
      </c>
      <c r="I32" s="65"/>
      <c r="J32" s="398" t="s">
        <v>128</v>
      </c>
      <c r="K32" s="398"/>
      <c r="L32" s="404"/>
      <c r="M32" s="213" t="s">
        <v>129</v>
      </c>
      <c r="N32" s="140">
        <v>3098206</v>
      </c>
      <c r="O32" s="140">
        <v>3081526</v>
      </c>
      <c r="P32" s="140">
        <v>3081526</v>
      </c>
      <c r="Q32" s="200" t="s">
        <v>202</v>
      </c>
      <c r="R32" s="48"/>
      <c r="S32" s="48"/>
    </row>
    <row r="33" spans="1:19" ht="15" customHeight="1">
      <c r="A33" s="157"/>
      <c r="B33" s="398" t="s">
        <v>125</v>
      </c>
      <c r="C33" s="399"/>
      <c r="D33" s="142" t="s">
        <v>447</v>
      </c>
      <c r="E33" s="142">
        <v>72807054</v>
      </c>
      <c r="F33" s="140">
        <v>77743819</v>
      </c>
      <c r="G33" s="199">
        <v>14.1</v>
      </c>
      <c r="H33" s="200">
        <v>6.8</v>
      </c>
      <c r="I33" s="65"/>
      <c r="J33" s="398" t="s">
        <v>131</v>
      </c>
      <c r="K33" s="398"/>
      <c r="L33" s="404"/>
      <c r="M33" s="213" t="s">
        <v>129</v>
      </c>
      <c r="N33" s="140">
        <v>57519480</v>
      </c>
      <c r="O33" s="140">
        <v>57299022</v>
      </c>
      <c r="P33" s="140">
        <v>57129884</v>
      </c>
      <c r="Q33" s="200">
        <v>-0.3</v>
      </c>
      <c r="R33" s="48"/>
      <c r="S33" s="48"/>
    </row>
    <row r="34" spans="1:19" ht="15" customHeight="1">
      <c r="A34" s="157"/>
      <c r="B34" s="398" t="s">
        <v>127</v>
      </c>
      <c r="C34" s="399"/>
      <c r="D34" s="140">
        <v>24277572</v>
      </c>
      <c r="E34" s="142">
        <v>23927544</v>
      </c>
      <c r="F34" s="140">
        <v>24693681</v>
      </c>
      <c r="G34" s="199">
        <v>4.5</v>
      </c>
      <c r="H34" s="200">
        <v>3.2</v>
      </c>
      <c r="I34" s="115"/>
      <c r="J34" s="398" t="s">
        <v>133</v>
      </c>
      <c r="K34" s="398"/>
      <c r="L34" s="404"/>
      <c r="M34" s="213" t="s">
        <v>313</v>
      </c>
      <c r="N34" s="140">
        <v>8970</v>
      </c>
      <c r="O34" s="140">
        <v>8938</v>
      </c>
      <c r="P34" s="140">
        <v>8971</v>
      </c>
      <c r="Q34" s="200">
        <v>0.4</v>
      </c>
      <c r="R34" s="48"/>
      <c r="S34" s="48"/>
    </row>
    <row r="35" spans="1:19" ht="15" customHeight="1">
      <c r="A35" s="157"/>
      <c r="B35" s="398" t="s">
        <v>130</v>
      </c>
      <c r="C35" s="399"/>
      <c r="D35" s="142" t="s">
        <v>448</v>
      </c>
      <c r="E35" s="142">
        <v>101363823</v>
      </c>
      <c r="F35" s="140">
        <v>99942385</v>
      </c>
      <c r="G35" s="199">
        <v>18.1</v>
      </c>
      <c r="H35" s="200">
        <v>-1.4</v>
      </c>
      <c r="I35" s="48"/>
      <c r="J35" s="398" t="s">
        <v>11</v>
      </c>
      <c r="K35" s="398"/>
      <c r="L35" s="404"/>
      <c r="M35" s="213" t="s">
        <v>129</v>
      </c>
      <c r="N35" s="140">
        <v>75376252</v>
      </c>
      <c r="O35" s="140">
        <v>74188878</v>
      </c>
      <c r="P35" s="140">
        <v>74092381</v>
      </c>
      <c r="Q35" s="200">
        <v>-0.1</v>
      </c>
      <c r="R35" s="48"/>
      <c r="S35" s="48"/>
    </row>
    <row r="36" spans="1:19" ht="15" customHeight="1">
      <c r="A36" s="157"/>
      <c r="B36" s="398" t="s">
        <v>132</v>
      </c>
      <c r="C36" s="399"/>
      <c r="D36" s="140">
        <v>2517240</v>
      </c>
      <c r="E36" s="142">
        <v>3042196</v>
      </c>
      <c r="F36" s="140">
        <v>3403291</v>
      </c>
      <c r="G36" s="199">
        <v>0.6</v>
      </c>
      <c r="H36" s="200">
        <v>11.9</v>
      </c>
      <c r="I36" s="48"/>
      <c r="J36" s="401" t="s">
        <v>135</v>
      </c>
      <c r="K36" s="401"/>
      <c r="L36" s="423"/>
      <c r="M36" s="67" t="s">
        <v>129</v>
      </c>
      <c r="N36" s="216">
        <v>136140171</v>
      </c>
      <c r="O36" s="216">
        <v>146562798</v>
      </c>
      <c r="P36" s="216">
        <v>142636788</v>
      </c>
      <c r="Q36" s="217">
        <v>-2.7</v>
      </c>
      <c r="R36" s="48"/>
      <c r="S36" s="48"/>
    </row>
    <row r="37" spans="1:19" ht="15" customHeight="1">
      <c r="A37" s="157"/>
      <c r="B37" s="398" t="s">
        <v>134</v>
      </c>
      <c r="C37" s="399"/>
      <c r="D37" s="140">
        <v>121782378</v>
      </c>
      <c r="E37" s="142">
        <v>94986556</v>
      </c>
      <c r="F37" s="140">
        <v>92402483</v>
      </c>
      <c r="G37" s="199">
        <v>16.7</v>
      </c>
      <c r="H37" s="200">
        <v>-2.7</v>
      </c>
      <c r="I37" s="115"/>
      <c r="J37" s="48" t="s">
        <v>105</v>
      </c>
      <c r="K37" s="48"/>
      <c r="L37" s="48"/>
      <c r="M37" s="48"/>
      <c r="N37" s="48"/>
      <c r="O37" s="48"/>
      <c r="P37" s="48"/>
      <c r="Q37" s="48"/>
      <c r="R37" s="48"/>
      <c r="S37" s="48"/>
    </row>
    <row r="38" spans="1:19" ht="15" customHeight="1">
      <c r="A38" s="157"/>
      <c r="B38" s="157"/>
      <c r="C38" s="206"/>
      <c r="D38" s="140" t="s">
        <v>292</v>
      </c>
      <c r="E38" s="140"/>
      <c r="F38" s="140"/>
      <c r="G38" s="56" t="s">
        <v>282</v>
      </c>
      <c r="H38" s="57" t="s">
        <v>282</v>
      </c>
      <c r="I38" s="115"/>
      <c r="J38" s="48"/>
      <c r="K38" s="48"/>
      <c r="L38" s="48"/>
      <c r="M38" s="48"/>
      <c r="N38" s="48"/>
      <c r="O38" s="48"/>
      <c r="P38" s="48"/>
      <c r="Q38" s="48"/>
      <c r="R38" s="48"/>
      <c r="S38" s="48"/>
    </row>
    <row r="39" spans="1:19" ht="15" customHeight="1">
      <c r="A39" s="398" t="s">
        <v>136</v>
      </c>
      <c r="B39" s="400"/>
      <c r="C39" s="399"/>
      <c r="D39" s="140">
        <v>6512593</v>
      </c>
      <c r="E39" s="140">
        <v>7754859</v>
      </c>
      <c r="F39" s="140">
        <v>12129631</v>
      </c>
      <c r="G39" s="61" t="s">
        <v>57</v>
      </c>
      <c r="H39" s="200">
        <v>19.1</v>
      </c>
      <c r="I39" s="65"/>
      <c r="J39" s="48"/>
      <c r="K39" s="48"/>
      <c r="L39" s="48"/>
      <c r="M39" s="48"/>
      <c r="N39" s="48"/>
      <c r="O39" s="48"/>
      <c r="P39" s="48"/>
      <c r="Q39" s="48"/>
      <c r="R39" s="48"/>
      <c r="S39" s="48"/>
    </row>
    <row r="40" spans="1:19" ht="15" customHeight="1">
      <c r="A40" s="93"/>
      <c r="B40" s="93"/>
      <c r="C40" s="218"/>
      <c r="D40" s="140" t="s">
        <v>292</v>
      </c>
      <c r="E40" s="140" t="s">
        <v>292</v>
      </c>
      <c r="F40" s="140" t="s">
        <v>282</v>
      </c>
      <c r="G40" s="112" t="s">
        <v>282</v>
      </c>
      <c r="H40" s="200" t="s">
        <v>282</v>
      </c>
      <c r="I40" s="65"/>
      <c r="J40" s="48"/>
      <c r="K40" s="48"/>
      <c r="L40" s="48"/>
      <c r="M40" s="48"/>
      <c r="N40" s="48"/>
      <c r="O40" s="48"/>
      <c r="P40" s="48"/>
      <c r="Q40" s="48"/>
      <c r="R40" s="48"/>
      <c r="S40" s="48"/>
    </row>
    <row r="41" spans="1:19" ht="15" customHeight="1">
      <c r="A41" s="398" t="s">
        <v>12</v>
      </c>
      <c r="B41" s="400"/>
      <c r="C41" s="399"/>
      <c r="D41" s="140">
        <v>5755715</v>
      </c>
      <c r="E41" s="140">
        <v>6964792</v>
      </c>
      <c r="F41" s="140">
        <v>11392203</v>
      </c>
      <c r="G41" s="61" t="s">
        <v>57</v>
      </c>
      <c r="H41" s="200">
        <v>21</v>
      </c>
      <c r="I41" s="115"/>
      <c r="J41" s="115"/>
      <c r="K41" s="115"/>
      <c r="L41" s="115"/>
      <c r="M41" s="65"/>
      <c r="N41" s="65"/>
      <c r="O41" s="65"/>
      <c r="P41" s="65"/>
      <c r="Q41" s="65"/>
      <c r="R41" s="65"/>
      <c r="S41" s="48"/>
    </row>
    <row r="42" spans="1:19" ht="15" customHeight="1">
      <c r="A42" s="93"/>
      <c r="B42" s="93"/>
      <c r="C42" s="218"/>
      <c r="D42" s="140" t="s">
        <v>292</v>
      </c>
      <c r="E42" s="140" t="s">
        <v>292</v>
      </c>
      <c r="F42" s="140" t="s">
        <v>282</v>
      </c>
      <c r="G42" s="112" t="s">
        <v>283</v>
      </c>
      <c r="H42" s="200" t="s">
        <v>282</v>
      </c>
      <c r="I42" s="115"/>
      <c r="J42" s="48"/>
      <c r="K42" s="48"/>
      <c r="L42" s="48"/>
      <c r="M42" s="48"/>
      <c r="N42" s="48"/>
      <c r="O42" s="48"/>
      <c r="P42" s="48"/>
      <c r="Q42" s="48"/>
      <c r="R42" s="48"/>
      <c r="S42" s="48"/>
    </row>
    <row r="43" spans="1:19" ht="15" customHeight="1">
      <c r="A43" s="401" t="s">
        <v>137</v>
      </c>
      <c r="B43" s="402"/>
      <c r="C43" s="403"/>
      <c r="D43" s="140">
        <v>756878</v>
      </c>
      <c r="E43" s="140">
        <v>790067</v>
      </c>
      <c r="F43" s="140">
        <v>737428</v>
      </c>
      <c r="G43" s="219" t="s">
        <v>57</v>
      </c>
      <c r="H43" s="200">
        <v>4.4</v>
      </c>
      <c r="I43" s="115"/>
      <c r="J43" s="422" t="s">
        <v>408</v>
      </c>
      <c r="K43" s="422"/>
      <c r="L43" s="422"/>
      <c r="M43" s="422"/>
      <c r="N43" s="422"/>
      <c r="O43" s="422"/>
      <c r="P43" s="422"/>
      <c r="Q43" s="422"/>
      <c r="R43" s="422"/>
      <c r="S43" s="48"/>
    </row>
    <row r="44" spans="1:19" ht="15" customHeight="1" thickBot="1">
      <c r="A44" s="115" t="s">
        <v>105</v>
      </c>
      <c r="B44" s="221"/>
      <c r="C44" s="221"/>
      <c r="D44" s="221"/>
      <c r="E44" s="221"/>
      <c r="F44" s="221"/>
      <c r="G44" s="221"/>
      <c r="H44" s="221"/>
      <c r="I44" s="115"/>
      <c r="J44" s="48"/>
      <c r="K44" s="141"/>
      <c r="L44" s="141"/>
      <c r="M44" s="141"/>
      <c r="N44" s="141"/>
      <c r="O44" s="141"/>
      <c r="P44" s="141"/>
      <c r="Q44" s="141"/>
      <c r="R44" s="220" t="s">
        <v>95</v>
      </c>
      <c r="S44" s="48"/>
    </row>
    <row r="45" spans="1:19" ht="15" customHeight="1">
      <c r="A45" s="48"/>
      <c r="B45" s="48"/>
      <c r="C45" s="48"/>
      <c r="D45" s="48"/>
      <c r="E45" s="48"/>
      <c r="F45" s="48"/>
      <c r="G45" s="48"/>
      <c r="H45" s="48"/>
      <c r="I45" s="115"/>
      <c r="J45" s="396" t="s">
        <v>23</v>
      </c>
      <c r="K45" s="396"/>
      <c r="L45" s="396"/>
      <c r="M45" s="405"/>
      <c r="N45" s="119" t="s">
        <v>440</v>
      </c>
      <c r="O45" s="193" t="s">
        <v>441</v>
      </c>
      <c r="P45" s="193" t="s">
        <v>442</v>
      </c>
      <c r="Q45" s="119" t="s">
        <v>336</v>
      </c>
      <c r="R45" s="222" t="s">
        <v>0</v>
      </c>
      <c r="S45" s="48"/>
    </row>
    <row r="46" spans="1:19" ht="15" customHeight="1">
      <c r="A46" s="48"/>
      <c r="B46" s="48"/>
      <c r="C46" s="48"/>
      <c r="D46" s="48"/>
      <c r="E46" s="48"/>
      <c r="F46" s="48"/>
      <c r="G46" s="48"/>
      <c r="H46" s="48"/>
      <c r="I46" s="115"/>
      <c r="J46" s="411" t="s">
        <v>156</v>
      </c>
      <c r="K46" s="411"/>
      <c r="L46" s="411"/>
      <c r="M46" s="412"/>
      <c r="N46" s="121"/>
      <c r="O46" s="121"/>
      <c r="P46" s="48"/>
      <c r="Q46" s="121"/>
      <c r="R46" s="121"/>
      <c r="S46" s="48"/>
    </row>
    <row r="47" spans="1:19" ht="15" customHeight="1">
      <c r="A47" s="48"/>
      <c r="B47" s="48"/>
      <c r="C47" s="48"/>
      <c r="D47" s="48"/>
      <c r="E47" s="48"/>
      <c r="F47" s="48"/>
      <c r="G47" s="48"/>
      <c r="H47" s="48"/>
      <c r="I47" s="115"/>
      <c r="J47" s="94"/>
      <c r="K47" s="398" t="s">
        <v>157</v>
      </c>
      <c r="L47" s="398"/>
      <c r="M47" s="404"/>
      <c r="N47" s="56">
        <v>727048313</v>
      </c>
      <c r="O47" s="56">
        <v>720596936</v>
      </c>
      <c r="P47" s="56">
        <v>715621033</v>
      </c>
      <c r="Q47" s="199">
        <v>55.6</v>
      </c>
      <c r="R47" s="57">
        <v>-0.7</v>
      </c>
      <c r="S47" s="48"/>
    </row>
    <row r="48" spans="1:19" ht="15" customHeight="1">
      <c r="A48" s="48"/>
      <c r="B48" s="48"/>
      <c r="C48" s="48"/>
      <c r="D48" s="48"/>
      <c r="E48" s="48"/>
      <c r="F48" s="48"/>
      <c r="G48" s="48"/>
      <c r="H48" s="48"/>
      <c r="I48" s="115"/>
      <c r="J48" s="157"/>
      <c r="K48" s="198"/>
      <c r="L48" s="398" t="s">
        <v>158</v>
      </c>
      <c r="M48" s="404"/>
      <c r="N48" s="140">
        <v>452749989</v>
      </c>
      <c r="O48" s="140">
        <v>443914197</v>
      </c>
      <c r="P48" s="140">
        <v>440496878</v>
      </c>
      <c r="Q48" s="199">
        <v>33.5</v>
      </c>
      <c r="R48" s="57">
        <v>-0.8</v>
      </c>
      <c r="S48" s="48"/>
    </row>
    <row r="49" spans="1:19" ht="15" customHeight="1">
      <c r="A49" s="48"/>
      <c r="B49" s="48"/>
      <c r="C49" s="48"/>
      <c r="D49" s="48"/>
      <c r="E49" s="48"/>
      <c r="F49" s="48"/>
      <c r="G49" s="48"/>
      <c r="H49" s="48"/>
      <c r="I49" s="115"/>
      <c r="J49" s="157"/>
      <c r="K49" s="198"/>
      <c r="L49" s="398" t="s">
        <v>159</v>
      </c>
      <c r="M49" s="404"/>
      <c r="N49" s="140">
        <v>73151511</v>
      </c>
      <c r="O49" s="140">
        <v>72439033</v>
      </c>
      <c r="P49" s="140">
        <v>71091868</v>
      </c>
      <c r="Q49" s="199">
        <v>5.6</v>
      </c>
      <c r="R49" s="57">
        <v>-1.9</v>
      </c>
      <c r="S49" s="48"/>
    </row>
    <row r="50" spans="1:19" ht="15" customHeight="1">
      <c r="A50" s="48"/>
      <c r="B50" s="48"/>
      <c r="C50" s="48"/>
      <c r="D50" s="48"/>
      <c r="E50" s="48"/>
      <c r="F50" s="48"/>
      <c r="G50" s="48"/>
      <c r="H50" s="48"/>
      <c r="I50" s="115"/>
      <c r="J50" s="157"/>
      <c r="K50" s="198"/>
      <c r="L50" s="398" t="s">
        <v>160</v>
      </c>
      <c r="M50" s="404"/>
      <c r="N50" s="140">
        <v>38288432</v>
      </c>
      <c r="O50" s="140">
        <v>38186395</v>
      </c>
      <c r="P50" s="140">
        <v>37537988</v>
      </c>
      <c r="Q50" s="199">
        <v>2.8</v>
      </c>
      <c r="R50" s="57">
        <v>-1.7</v>
      </c>
      <c r="S50" s="48"/>
    </row>
    <row r="51" spans="1:19" ht="15" customHeight="1">
      <c r="A51" s="48"/>
      <c r="B51" s="48"/>
      <c r="C51" s="48"/>
      <c r="D51" s="48"/>
      <c r="E51" s="48"/>
      <c r="F51" s="48"/>
      <c r="G51" s="48"/>
      <c r="H51" s="48"/>
      <c r="I51" s="115"/>
      <c r="J51" s="157"/>
      <c r="K51" s="198"/>
      <c r="L51" s="398" t="s">
        <v>161</v>
      </c>
      <c r="M51" s="404"/>
      <c r="N51" s="140">
        <v>7969286</v>
      </c>
      <c r="O51" s="140">
        <v>7704688</v>
      </c>
      <c r="P51" s="140">
        <v>7361562</v>
      </c>
      <c r="Q51" s="199">
        <v>0.6</v>
      </c>
      <c r="R51" s="57">
        <v>-4.5</v>
      </c>
      <c r="S51" s="48"/>
    </row>
    <row r="52" spans="1:19" ht="15" customHeight="1">
      <c r="A52" s="48"/>
      <c r="B52" s="48"/>
      <c r="C52" s="48"/>
      <c r="D52" s="48"/>
      <c r="E52" s="48"/>
      <c r="F52" s="48"/>
      <c r="G52" s="48"/>
      <c r="H52" s="48"/>
      <c r="I52" s="115"/>
      <c r="J52" s="157"/>
      <c r="K52" s="198"/>
      <c r="L52" s="398" t="s">
        <v>162</v>
      </c>
      <c r="M52" s="404"/>
      <c r="N52" s="140">
        <v>154889095</v>
      </c>
      <c r="O52" s="140">
        <v>158352623</v>
      </c>
      <c r="P52" s="140">
        <v>159132737</v>
      </c>
      <c r="Q52" s="199">
        <v>13.1</v>
      </c>
      <c r="R52" s="57">
        <v>0.5</v>
      </c>
      <c r="S52" s="48"/>
    </row>
    <row r="53" spans="1:19" ht="15" customHeight="1">
      <c r="A53" s="352" t="s">
        <v>409</v>
      </c>
      <c r="B53" s="352"/>
      <c r="C53" s="352"/>
      <c r="D53" s="352"/>
      <c r="E53" s="352"/>
      <c r="F53" s="352"/>
      <c r="G53" s="352"/>
      <c r="H53" s="352"/>
      <c r="I53" s="115"/>
      <c r="J53" s="157"/>
      <c r="K53" s="398" t="s">
        <v>13</v>
      </c>
      <c r="L53" s="398"/>
      <c r="M53" s="404"/>
      <c r="N53" s="56">
        <v>5752963</v>
      </c>
      <c r="O53" s="56">
        <v>5259893</v>
      </c>
      <c r="P53" s="56">
        <v>5013752</v>
      </c>
      <c r="Q53" s="199">
        <v>0.4</v>
      </c>
      <c r="R53" s="57">
        <v>-4.7</v>
      </c>
      <c r="S53" s="48"/>
    </row>
    <row r="54" spans="1:19" ht="15" customHeight="1">
      <c r="A54" s="415" t="s">
        <v>24</v>
      </c>
      <c r="B54" s="415"/>
      <c r="C54" s="415"/>
      <c r="D54" s="415"/>
      <c r="E54" s="415"/>
      <c r="F54" s="415"/>
      <c r="G54" s="415"/>
      <c r="H54" s="415"/>
      <c r="I54" s="115"/>
      <c r="J54" s="157"/>
      <c r="K54" s="198"/>
      <c r="L54" s="398" t="s">
        <v>158</v>
      </c>
      <c r="M54" s="404"/>
      <c r="N54" s="140">
        <v>5164115</v>
      </c>
      <c r="O54" s="140">
        <v>4823103</v>
      </c>
      <c r="P54" s="140">
        <v>4711103</v>
      </c>
      <c r="Q54" s="199">
        <v>0.4</v>
      </c>
      <c r="R54" s="57">
        <v>-2.3</v>
      </c>
      <c r="S54" s="48"/>
    </row>
    <row r="55" spans="1:19" ht="15" customHeight="1" thickBot="1">
      <c r="A55" s="48"/>
      <c r="B55" s="65"/>
      <c r="C55" s="65"/>
      <c r="D55" s="65"/>
      <c r="E55" s="65"/>
      <c r="F55" s="65"/>
      <c r="G55" s="65"/>
      <c r="H55" s="66" t="s">
        <v>25</v>
      </c>
      <c r="I55" s="115"/>
      <c r="J55" s="157"/>
      <c r="K55" s="198"/>
      <c r="L55" s="398" t="s">
        <v>159</v>
      </c>
      <c r="M55" s="404"/>
      <c r="N55" s="140">
        <v>494891</v>
      </c>
      <c r="O55" s="140">
        <v>373998</v>
      </c>
      <c r="P55" s="140">
        <v>267641</v>
      </c>
      <c r="Q55" s="199">
        <v>0</v>
      </c>
      <c r="R55" s="57">
        <v>-28.4</v>
      </c>
      <c r="S55" s="48"/>
    </row>
    <row r="56" spans="1:19" ht="15" customHeight="1">
      <c r="A56" s="381" t="s">
        <v>309</v>
      </c>
      <c r="B56" s="395"/>
      <c r="C56" s="341" t="s">
        <v>163</v>
      </c>
      <c r="D56" s="381"/>
      <c r="E56" s="337"/>
      <c r="F56" s="341" t="s">
        <v>164</v>
      </c>
      <c r="G56" s="381"/>
      <c r="H56" s="381"/>
      <c r="I56" s="115"/>
      <c r="J56" s="157"/>
      <c r="K56" s="198"/>
      <c r="L56" s="398" t="s">
        <v>162</v>
      </c>
      <c r="M56" s="404"/>
      <c r="N56" s="140">
        <v>93957</v>
      </c>
      <c r="O56" s="140">
        <v>62792</v>
      </c>
      <c r="P56" s="140">
        <v>35008</v>
      </c>
      <c r="Q56" s="199">
        <v>0</v>
      </c>
      <c r="R56" s="57">
        <v>-44.2</v>
      </c>
      <c r="S56" s="48"/>
    </row>
    <row r="57" spans="1:19" ht="15" customHeight="1">
      <c r="A57" s="383"/>
      <c r="B57" s="338"/>
      <c r="C57" s="124" t="s">
        <v>440</v>
      </c>
      <c r="D57" s="197" t="s">
        <v>441</v>
      </c>
      <c r="E57" s="197" t="s">
        <v>442</v>
      </c>
      <c r="F57" s="197" t="s">
        <v>440</v>
      </c>
      <c r="G57" s="122" t="s">
        <v>441</v>
      </c>
      <c r="H57" s="122" t="s">
        <v>442</v>
      </c>
      <c r="I57" s="115"/>
      <c r="J57" s="157"/>
      <c r="K57" s="398" t="s">
        <v>165</v>
      </c>
      <c r="L57" s="398"/>
      <c r="M57" s="404"/>
      <c r="N57" s="140">
        <v>473789612</v>
      </c>
      <c r="O57" s="140">
        <v>478562355</v>
      </c>
      <c r="P57" s="140">
        <v>477671394</v>
      </c>
      <c r="Q57" s="199">
        <v>35.9</v>
      </c>
      <c r="R57" s="57">
        <v>-0.2</v>
      </c>
      <c r="S57" s="48"/>
    </row>
    <row r="58" spans="1:19" ht="15" customHeight="1">
      <c r="A58" s="406" t="s">
        <v>167</v>
      </c>
      <c r="B58" s="407"/>
      <c r="C58" s="140">
        <v>5282260</v>
      </c>
      <c r="D58" s="140">
        <v>6083160</v>
      </c>
      <c r="E58" s="140">
        <v>6201707</v>
      </c>
      <c r="F58" s="140">
        <v>4083400</v>
      </c>
      <c r="G58" s="140">
        <v>4693753</v>
      </c>
      <c r="H58" s="140">
        <v>4870041</v>
      </c>
      <c r="I58" s="115"/>
      <c r="J58" s="424" t="s">
        <v>166</v>
      </c>
      <c r="K58" s="424"/>
      <c r="L58" s="424"/>
      <c r="M58" s="425"/>
      <c r="N58" s="19">
        <v>1206590888</v>
      </c>
      <c r="O58" s="19">
        <v>1204419184</v>
      </c>
      <c r="P58" s="19">
        <v>1198306179</v>
      </c>
      <c r="Q58" s="208">
        <v>91.9</v>
      </c>
      <c r="R58" s="223">
        <v>-0.5</v>
      </c>
      <c r="S58" s="48"/>
    </row>
    <row r="59" spans="1:240" s="4" customFormat="1" ht="15" customHeight="1">
      <c r="A59" s="398" t="s">
        <v>169</v>
      </c>
      <c r="B59" s="404"/>
      <c r="C59" s="140">
        <v>633825</v>
      </c>
      <c r="D59" s="140">
        <v>642</v>
      </c>
      <c r="E59" s="140">
        <v>336</v>
      </c>
      <c r="F59" s="140">
        <v>633825</v>
      </c>
      <c r="G59" s="140">
        <v>642</v>
      </c>
      <c r="H59" s="140">
        <v>336</v>
      </c>
      <c r="I59" s="115"/>
      <c r="J59" s="408" t="s">
        <v>168</v>
      </c>
      <c r="K59" s="408"/>
      <c r="L59" s="408"/>
      <c r="M59" s="409"/>
      <c r="N59" s="94"/>
      <c r="O59" s="94"/>
      <c r="P59" s="94"/>
      <c r="Q59" s="199"/>
      <c r="R59" s="57"/>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row>
    <row r="60" spans="1:25" ht="15" customHeight="1">
      <c r="A60" s="398" t="s">
        <v>316</v>
      </c>
      <c r="B60" s="404"/>
      <c r="C60" s="140">
        <v>141308</v>
      </c>
      <c r="D60" s="140">
        <v>134449</v>
      </c>
      <c r="E60" s="140">
        <v>147769</v>
      </c>
      <c r="F60" s="140">
        <v>117159</v>
      </c>
      <c r="G60" s="140">
        <v>109191</v>
      </c>
      <c r="H60" s="140">
        <v>108403</v>
      </c>
      <c r="I60" s="115"/>
      <c r="J60" s="94"/>
      <c r="K60" s="398" t="s">
        <v>317</v>
      </c>
      <c r="L60" s="398"/>
      <c r="M60" s="404"/>
      <c r="N60" s="140">
        <v>644332</v>
      </c>
      <c r="O60" s="140">
        <v>658332</v>
      </c>
      <c r="P60" s="140">
        <v>678332</v>
      </c>
      <c r="Q60" s="199">
        <v>0.1</v>
      </c>
      <c r="R60" s="200">
        <v>3</v>
      </c>
      <c r="S60" s="157"/>
      <c r="T60" s="32"/>
      <c r="U60" s="32"/>
      <c r="V60" s="32"/>
      <c r="W60" s="32"/>
      <c r="X60" s="32"/>
      <c r="Y60" s="32"/>
    </row>
    <row r="61" spans="1:19" ht="15" customHeight="1">
      <c r="A61" s="398" t="s">
        <v>170</v>
      </c>
      <c r="B61" s="404"/>
      <c r="C61" s="140">
        <v>2852784</v>
      </c>
      <c r="D61" s="140">
        <v>3048717</v>
      </c>
      <c r="E61" s="140">
        <v>2717409</v>
      </c>
      <c r="F61" s="140">
        <v>2838932</v>
      </c>
      <c r="G61" s="140">
        <v>3037616</v>
      </c>
      <c r="H61" s="140">
        <v>2716599</v>
      </c>
      <c r="I61" s="115"/>
      <c r="J61" s="94"/>
      <c r="K61" s="398" t="s">
        <v>170</v>
      </c>
      <c r="L61" s="398"/>
      <c r="M61" s="404"/>
      <c r="N61" s="140">
        <v>7964882</v>
      </c>
      <c r="O61" s="140">
        <v>7588362</v>
      </c>
      <c r="P61" s="140">
        <v>7117846</v>
      </c>
      <c r="Q61" s="199">
        <v>0.5</v>
      </c>
      <c r="R61" s="57">
        <v>-6.2</v>
      </c>
      <c r="S61" s="48"/>
    </row>
    <row r="62" spans="1:19" ht="15" customHeight="1">
      <c r="A62" s="398" t="s">
        <v>172</v>
      </c>
      <c r="B62" s="404"/>
      <c r="C62" s="140">
        <v>3904041</v>
      </c>
      <c r="D62" s="140">
        <v>950735</v>
      </c>
      <c r="E62" s="140">
        <v>843649</v>
      </c>
      <c r="F62" s="140">
        <v>3571516</v>
      </c>
      <c r="G62" s="140">
        <v>659547</v>
      </c>
      <c r="H62" s="140">
        <v>596673</v>
      </c>
      <c r="I62" s="115"/>
      <c r="J62" s="94"/>
      <c r="K62" s="398" t="s">
        <v>171</v>
      </c>
      <c r="L62" s="398"/>
      <c r="M62" s="404"/>
      <c r="N62" s="140">
        <v>14463441</v>
      </c>
      <c r="O62" s="140">
        <v>14195255</v>
      </c>
      <c r="P62" s="140">
        <v>13943209</v>
      </c>
      <c r="Q62" s="199">
        <v>1</v>
      </c>
      <c r="R62" s="57">
        <v>-1.8</v>
      </c>
      <c r="S62" s="48"/>
    </row>
    <row r="63" spans="1:19" ht="15" customHeight="1">
      <c r="A63" s="398" t="s">
        <v>26</v>
      </c>
      <c r="B63" s="404"/>
      <c r="C63" s="140">
        <v>47700</v>
      </c>
      <c r="D63" s="140">
        <v>59230</v>
      </c>
      <c r="E63" s="140">
        <v>63993</v>
      </c>
      <c r="F63" s="140">
        <v>16076</v>
      </c>
      <c r="G63" s="140">
        <v>8167</v>
      </c>
      <c r="H63" s="140">
        <v>8167</v>
      </c>
      <c r="I63" s="115"/>
      <c r="J63" s="94"/>
      <c r="K63" s="398" t="s">
        <v>26</v>
      </c>
      <c r="L63" s="398"/>
      <c r="M63" s="404"/>
      <c r="N63" s="140">
        <v>73155</v>
      </c>
      <c r="O63" s="140">
        <v>69619</v>
      </c>
      <c r="P63" s="140">
        <v>66737</v>
      </c>
      <c r="Q63" s="199">
        <v>0</v>
      </c>
      <c r="R63" s="57">
        <v>-4.1</v>
      </c>
      <c r="S63" s="48"/>
    </row>
    <row r="64" spans="1:19" ht="15" customHeight="1">
      <c r="A64" s="398" t="s">
        <v>173</v>
      </c>
      <c r="B64" s="404"/>
      <c r="C64" s="140">
        <v>202568</v>
      </c>
      <c r="D64" s="140">
        <v>195925</v>
      </c>
      <c r="E64" s="140">
        <v>178362</v>
      </c>
      <c r="F64" s="140">
        <v>15871</v>
      </c>
      <c r="G64" s="140">
        <v>27259</v>
      </c>
      <c r="H64" s="140">
        <v>206</v>
      </c>
      <c r="I64" s="115"/>
      <c r="J64" s="94"/>
      <c r="K64" s="398" t="s">
        <v>335</v>
      </c>
      <c r="L64" s="398"/>
      <c r="M64" s="404"/>
      <c r="N64" s="142">
        <v>22000</v>
      </c>
      <c r="O64" s="142">
        <v>155000</v>
      </c>
      <c r="P64" s="140">
        <v>873000</v>
      </c>
      <c r="Q64" s="199">
        <v>0.1</v>
      </c>
      <c r="R64" s="224">
        <v>463.2</v>
      </c>
      <c r="S64" s="48"/>
    </row>
    <row r="65" spans="1:19" ht="15" customHeight="1">
      <c r="A65" s="398" t="s">
        <v>174</v>
      </c>
      <c r="B65" s="404"/>
      <c r="C65" s="140">
        <v>209231</v>
      </c>
      <c r="D65" s="140">
        <v>222650</v>
      </c>
      <c r="E65" s="140">
        <v>231150</v>
      </c>
      <c r="F65" s="140">
        <v>5347</v>
      </c>
      <c r="G65" s="140">
        <v>3408</v>
      </c>
      <c r="H65" s="140">
        <v>1006</v>
      </c>
      <c r="I65" s="115"/>
      <c r="J65" s="94"/>
      <c r="K65" s="398" t="s">
        <v>27</v>
      </c>
      <c r="L65" s="398"/>
      <c r="M65" s="404"/>
      <c r="N65" s="140">
        <v>8254713</v>
      </c>
      <c r="O65" s="140">
        <v>9238226</v>
      </c>
      <c r="P65" s="140">
        <v>10429614</v>
      </c>
      <c r="Q65" s="199">
        <v>0.8</v>
      </c>
      <c r="R65" s="57">
        <v>12.9</v>
      </c>
      <c r="S65" s="48"/>
    </row>
    <row r="66" spans="1:19" ht="15" customHeight="1">
      <c r="A66" s="398" t="s">
        <v>176</v>
      </c>
      <c r="B66" s="404"/>
      <c r="C66" s="140">
        <v>14010566</v>
      </c>
      <c r="D66" s="140">
        <v>16313297</v>
      </c>
      <c r="E66" s="140">
        <v>17447592</v>
      </c>
      <c r="F66" s="140">
        <v>14010566</v>
      </c>
      <c r="G66" s="140">
        <v>16244814</v>
      </c>
      <c r="H66" s="140">
        <v>17377029</v>
      </c>
      <c r="I66" s="115"/>
      <c r="J66" s="424" t="s">
        <v>166</v>
      </c>
      <c r="K66" s="434"/>
      <c r="L66" s="434"/>
      <c r="M66" s="435"/>
      <c r="N66" s="225">
        <v>31422523</v>
      </c>
      <c r="O66" s="225">
        <v>31904794</v>
      </c>
      <c r="P66" s="225">
        <v>33108738</v>
      </c>
      <c r="Q66" s="208">
        <v>2.5</v>
      </c>
      <c r="R66" s="223">
        <v>3.8</v>
      </c>
      <c r="S66" s="48"/>
    </row>
    <row r="67" spans="1:19" ht="15" customHeight="1">
      <c r="A67" s="398" t="s">
        <v>27</v>
      </c>
      <c r="B67" s="404"/>
      <c r="C67" s="140">
        <v>1824198</v>
      </c>
      <c r="D67" s="140">
        <v>2066566</v>
      </c>
      <c r="E67" s="140">
        <v>2741554</v>
      </c>
      <c r="F67" s="140">
        <v>1816672</v>
      </c>
      <c r="G67" s="140">
        <v>2035111</v>
      </c>
      <c r="H67" s="140">
        <v>2725792</v>
      </c>
      <c r="I67" s="115"/>
      <c r="J67" s="408" t="s">
        <v>175</v>
      </c>
      <c r="K67" s="400"/>
      <c r="L67" s="400"/>
      <c r="M67" s="399"/>
      <c r="N67" s="140"/>
      <c r="O67" s="140"/>
      <c r="P67" s="140"/>
      <c r="Q67" s="226" t="s">
        <v>282</v>
      </c>
      <c r="R67" s="227" t="s">
        <v>282</v>
      </c>
      <c r="S67" s="48"/>
    </row>
    <row r="68" spans="1:19" ht="15" customHeight="1">
      <c r="A68" s="398" t="s">
        <v>178</v>
      </c>
      <c r="B68" s="399"/>
      <c r="C68" s="140">
        <v>1531132</v>
      </c>
      <c r="D68" s="140">
        <v>1574265</v>
      </c>
      <c r="E68" s="140">
        <v>1603753</v>
      </c>
      <c r="F68" s="140">
        <v>306688</v>
      </c>
      <c r="G68" s="140">
        <v>296982</v>
      </c>
      <c r="H68" s="140">
        <v>272361</v>
      </c>
      <c r="I68" s="48"/>
      <c r="J68" s="48"/>
      <c r="K68" s="398" t="s">
        <v>177</v>
      </c>
      <c r="L68" s="429"/>
      <c r="M68" s="430"/>
      <c r="N68" s="140">
        <v>28327928</v>
      </c>
      <c r="O68" s="140">
        <v>45573594</v>
      </c>
      <c r="P68" s="140">
        <v>43540596</v>
      </c>
      <c r="Q68" s="199">
        <v>3.3</v>
      </c>
      <c r="R68" s="57">
        <v>-4.5</v>
      </c>
      <c r="S68" s="48"/>
    </row>
    <row r="69" spans="1:19" ht="15" customHeight="1">
      <c r="A69" s="398" t="s">
        <v>28</v>
      </c>
      <c r="B69" s="399"/>
      <c r="C69" s="140">
        <v>252941920</v>
      </c>
      <c r="D69" s="140">
        <v>161748203</v>
      </c>
      <c r="E69" s="140">
        <v>176857558</v>
      </c>
      <c r="F69" s="140">
        <v>252941920</v>
      </c>
      <c r="G69" s="140">
        <v>161748203</v>
      </c>
      <c r="H69" s="140">
        <v>176857558</v>
      </c>
      <c r="I69" s="48"/>
      <c r="J69" s="48"/>
      <c r="K69" s="398" t="s">
        <v>179</v>
      </c>
      <c r="L69" s="429"/>
      <c r="M69" s="430"/>
      <c r="N69" s="140">
        <v>27164919</v>
      </c>
      <c r="O69" s="140">
        <v>28102895</v>
      </c>
      <c r="P69" s="140">
        <v>28915186</v>
      </c>
      <c r="Q69" s="199">
        <v>2.3</v>
      </c>
      <c r="R69" s="57">
        <v>2.9</v>
      </c>
      <c r="S69" s="48"/>
    </row>
    <row r="70" spans="1:19" ht="15" customHeight="1">
      <c r="A70" s="417" t="s">
        <v>14</v>
      </c>
      <c r="B70" s="427"/>
      <c r="C70" s="204">
        <v>283581533</v>
      </c>
      <c r="D70" s="204">
        <v>192397839</v>
      </c>
      <c r="E70" s="204">
        <v>209034832</v>
      </c>
      <c r="F70" s="204">
        <v>280357973</v>
      </c>
      <c r="G70" s="204">
        <v>188864693</v>
      </c>
      <c r="H70" s="204">
        <v>205534171</v>
      </c>
      <c r="I70" s="48"/>
      <c r="J70" s="417" t="s">
        <v>166</v>
      </c>
      <c r="K70" s="428"/>
      <c r="L70" s="428"/>
      <c r="M70" s="427"/>
      <c r="N70" s="228">
        <v>55492847</v>
      </c>
      <c r="O70" s="228">
        <v>73676489</v>
      </c>
      <c r="P70" s="228">
        <v>72455782</v>
      </c>
      <c r="Q70" s="208">
        <v>5.6</v>
      </c>
      <c r="R70" s="223">
        <v>-1.7</v>
      </c>
      <c r="S70" s="48"/>
    </row>
    <row r="71" spans="1:19" ht="15" customHeight="1">
      <c r="A71" s="115" t="s">
        <v>105</v>
      </c>
      <c r="B71" s="115"/>
      <c r="C71" s="115"/>
      <c r="D71" s="115"/>
      <c r="E71" s="115"/>
      <c r="F71" s="115"/>
      <c r="G71" s="115"/>
      <c r="H71" s="115"/>
      <c r="I71" s="48"/>
      <c r="J71" s="431" t="s">
        <v>296</v>
      </c>
      <c r="K71" s="432"/>
      <c r="L71" s="432"/>
      <c r="M71" s="433"/>
      <c r="N71" s="229">
        <v>1293506258</v>
      </c>
      <c r="O71" s="229">
        <v>1310000467</v>
      </c>
      <c r="P71" s="229">
        <v>1303870699</v>
      </c>
      <c r="Q71" s="230">
        <v>100</v>
      </c>
      <c r="R71" s="231">
        <v>-4.7</v>
      </c>
      <c r="S71" s="48"/>
    </row>
    <row r="72" spans="1:19" ht="15" customHeight="1">
      <c r="A72" s="48"/>
      <c r="B72" s="48"/>
      <c r="C72" s="48"/>
      <c r="D72" s="48"/>
      <c r="E72" s="48"/>
      <c r="F72" s="48"/>
      <c r="G72" s="48"/>
      <c r="H72" s="48"/>
      <c r="I72" s="48"/>
      <c r="J72" s="48" t="s">
        <v>105</v>
      </c>
      <c r="K72" s="48"/>
      <c r="L72" s="48"/>
      <c r="M72" s="94"/>
      <c r="N72" s="194"/>
      <c r="O72" s="194"/>
      <c r="P72" s="194"/>
      <c r="Q72" s="195"/>
      <c r="R72" s="232"/>
      <c r="S72" s="48"/>
    </row>
    <row r="73" spans="1:19" ht="15" customHeight="1">
      <c r="A73" s="48"/>
      <c r="B73" s="48"/>
      <c r="C73" s="48"/>
      <c r="D73" s="48"/>
      <c r="E73" s="140"/>
      <c r="F73" s="48"/>
      <c r="G73" s="48"/>
      <c r="H73" s="140"/>
      <c r="I73" s="48"/>
      <c r="J73" s="48"/>
      <c r="K73" s="48"/>
      <c r="L73" s="48"/>
      <c r="M73" s="48"/>
      <c r="N73" s="48"/>
      <c r="O73" s="48"/>
      <c r="P73" s="48"/>
      <c r="Q73" s="48"/>
      <c r="R73" s="48"/>
      <c r="S73" s="48"/>
    </row>
    <row r="74" spans="1:19" ht="15" customHeight="1">
      <c r="A74" s="398" t="s">
        <v>295</v>
      </c>
      <c r="B74" s="398"/>
      <c r="C74" s="69" t="s">
        <v>155</v>
      </c>
      <c r="D74" s="140" t="s">
        <v>155</v>
      </c>
      <c r="E74" s="140" t="s">
        <v>155</v>
      </c>
      <c r="F74" s="140" t="s">
        <v>155</v>
      </c>
      <c r="G74" s="140" t="s">
        <v>155</v>
      </c>
      <c r="H74" s="140" t="s">
        <v>155</v>
      </c>
      <c r="I74" s="48"/>
      <c r="J74" s="48"/>
      <c r="K74" s="48"/>
      <c r="L74" s="48"/>
      <c r="M74" s="94"/>
      <c r="N74" s="48"/>
      <c r="O74" s="48"/>
      <c r="P74" s="48"/>
      <c r="Q74" s="48"/>
      <c r="R74" s="48"/>
      <c r="S74" s="48"/>
    </row>
    <row r="75" spans="1:19" ht="15" customHeight="1">
      <c r="A75" s="52"/>
      <c r="B75" s="52"/>
      <c r="C75" s="52"/>
      <c r="D75" s="52"/>
      <c r="E75" s="52"/>
      <c r="F75" s="52"/>
      <c r="G75" s="52"/>
      <c r="H75" s="52"/>
      <c r="I75" s="48"/>
      <c r="J75" s="48"/>
      <c r="K75" s="48"/>
      <c r="L75" s="48"/>
      <c r="M75" s="94"/>
      <c r="N75" s="48"/>
      <c r="O75" s="48"/>
      <c r="P75" s="205"/>
      <c r="Q75" s="48"/>
      <c r="R75" s="48"/>
      <c r="S75" s="48"/>
    </row>
    <row r="76" spans="9:18" ht="14.25">
      <c r="I76" s="52"/>
      <c r="J76" s="52"/>
      <c r="K76" s="426"/>
      <c r="L76" s="426"/>
      <c r="M76" s="426"/>
      <c r="N76" s="53"/>
      <c r="O76" s="53"/>
      <c r="P76" s="53"/>
      <c r="Q76" s="52"/>
      <c r="R76" s="52"/>
    </row>
    <row r="77" ht="14.25">
      <c r="M77" s="4"/>
    </row>
    <row r="78" ht="14.25">
      <c r="P78" s="37"/>
    </row>
  </sheetData>
  <sheetProtection/>
  <mergeCells count="111">
    <mergeCell ref="K65:M65"/>
    <mergeCell ref="J67:M67"/>
    <mergeCell ref="J71:M71"/>
    <mergeCell ref="K69:M69"/>
    <mergeCell ref="A64:B64"/>
    <mergeCell ref="A65:B65"/>
    <mergeCell ref="A67:B67"/>
    <mergeCell ref="J66:M66"/>
    <mergeCell ref="K76:M76"/>
    <mergeCell ref="A69:B69"/>
    <mergeCell ref="A70:B70"/>
    <mergeCell ref="J70:M70"/>
    <mergeCell ref="A74:B74"/>
    <mergeCell ref="A66:B66"/>
    <mergeCell ref="K68:M68"/>
    <mergeCell ref="K60:M60"/>
    <mergeCell ref="A58:B58"/>
    <mergeCell ref="K61:M61"/>
    <mergeCell ref="A59:B59"/>
    <mergeCell ref="J59:M59"/>
    <mergeCell ref="K64:M64"/>
    <mergeCell ref="K62:M62"/>
    <mergeCell ref="A60:B60"/>
    <mergeCell ref="A63:B63"/>
    <mergeCell ref="A61:B61"/>
    <mergeCell ref="J58:M58"/>
    <mergeCell ref="A56:B57"/>
    <mergeCell ref="C56:E56"/>
    <mergeCell ref="F56:H56"/>
    <mergeCell ref="L56:M56"/>
    <mergeCell ref="A54:H54"/>
    <mergeCell ref="L54:M54"/>
    <mergeCell ref="B35:C35"/>
    <mergeCell ref="A53:H53"/>
    <mergeCell ref="J46:M46"/>
    <mergeCell ref="K47:M47"/>
    <mergeCell ref="L48:M48"/>
    <mergeCell ref="K63:M63"/>
    <mergeCell ref="A62:B62"/>
    <mergeCell ref="K53:M53"/>
    <mergeCell ref="L55:M55"/>
    <mergeCell ref="K57:M57"/>
    <mergeCell ref="J35:L35"/>
    <mergeCell ref="L51:M51"/>
    <mergeCell ref="L52:M52"/>
    <mergeCell ref="L49:M49"/>
    <mergeCell ref="L50:M50"/>
    <mergeCell ref="J43:R43"/>
    <mergeCell ref="J45:M45"/>
    <mergeCell ref="J36:L36"/>
    <mergeCell ref="J34:L34"/>
    <mergeCell ref="B30:C30"/>
    <mergeCell ref="J30:L30"/>
    <mergeCell ref="J31:L31"/>
    <mergeCell ref="B31:C31"/>
    <mergeCell ref="J32:L32"/>
    <mergeCell ref="B34:C34"/>
    <mergeCell ref="B29:C29"/>
    <mergeCell ref="J29:L29"/>
    <mergeCell ref="B28:C28"/>
    <mergeCell ref="J26:L26"/>
    <mergeCell ref="B32:C32"/>
    <mergeCell ref="J33:L33"/>
    <mergeCell ref="B33:C33"/>
    <mergeCell ref="J25:L25"/>
    <mergeCell ref="B26:C26"/>
    <mergeCell ref="J27:L27"/>
    <mergeCell ref="B25:C25"/>
    <mergeCell ref="B27:C27"/>
    <mergeCell ref="J28:L28"/>
    <mergeCell ref="J8:L8"/>
    <mergeCell ref="B9:C9"/>
    <mergeCell ref="J9:L9"/>
    <mergeCell ref="J10:L10"/>
    <mergeCell ref="J11:L11"/>
    <mergeCell ref="B19:C19"/>
    <mergeCell ref="B18:C18"/>
    <mergeCell ref="B10:C10"/>
    <mergeCell ref="B13:C13"/>
    <mergeCell ref="J14:L14"/>
    <mergeCell ref="A2:H2"/>
    <mergeCell ref="J2:R2"/>
    <mergeCell ref="A3:H3"/>
    <mergeCell ref="J3:R3"/>
    <mergeCell ref="A5:C5"/>
    <mergeCell ref="B7:C7"/>
    <mergeCell ref="J7:L7"/>
    <mergeCell ref="J5:L6"/>
    <mergeCell ref="M5:O5"/>
    <mergeCell ref="P5:R5"/>
    <mergeCell ref="A6:C6"/>
    <mergeCell ref="B14:C14"/>
    <mergeCell ref="B15:C15"/>
    <mergeCell ref="B11:C11"/>
    <mergeCell ref="B12:C12"/>
    <mergeCell ref="B8:C8"/>
    <mergeCell ref="B16:C16"/>
    <mergeCell ref="B17:C17"/>
    <mergeCell ref="J23:L23"/>
    <mergeCell ref="B24:C24"/>
    <mergeCell ref="J24:L24"/>
    <mergeCell ref="B20:C20"/>
    <mergeCell ref="B21:C21"/>
    <mergeCell ref="A23:C23"/>
    <mergeCell ref="J21:Q21"/>
    <mergeCell ref="B36:C36"/>
    <mergeCell ref="B37:C37"/>
    <mergeCell ref="A39:C39"/>
    <mergeCell ref="A41:C41"/>
    <mergeCell ref="A43:C43"/>
    <mergeCell ref="A68:B68"/>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dimension ref="A1:AH94"/>
  <sheetViews>
    <sheetView zoomScaleSheetLayoutView="100" zoomScalePageLayoutView="0" workbookViewId="0" topLeftCell="L1">
      <selection activeCell="T50" sqref="T50"/>
    </sheetView>
  </sheetViews>
  <sheetFormatPr defaultColWidth="10.59765625" defaultRowHeight="15"/>
  <cols>
    <col min="1" max="1" width="8.59765625" style="47" customWidth="1"/>
    <col min="2" max="2" width="2.09765625" style="47" customWidth="1"/>
    <col min="3" max="3" width="16.59765625" style="47" customWidth="1"/>
    <col min="4" max="6" width="14.3984375" style="47" customWidth="1"/>
    <col min="7" max="7" width="14.3984375" style="44" customWidth="1"/>
    <col min="8" max="10" width="14.3984375" style="47" customWidth="1"/>
    <col min="11" max="11" width="14.3984375" style="44" customWidth="1"/>
    <col min="12" max="14" width="14.3984375" style="47" customWidth="1"/>
    <col min="15" max="15" width="4.59765625" style="47" customWidth="1"/>
    <col min="16" max="16" width="10" style="44" customWidth="1"/>
    <col min="17" max="19" width="15" style="47" customWidth="1"/>
    <col min="20" max="20" width="15" style="44" customWidth="1"/>
    <col min="21" max="23" width="15" style="47" customWidth="1"/>
    <col min="24" max="24" width="15" style="44" customWidth="1"/>
    <col min="25" max="16384" width="10.59765625" style="47" customWidth="1"/>
  </cols>
  <sheetData>
    <row r="1" spans="1:28" s="45" customFormat="1" ht="19.5" customHeight="1">
      <c r="A1" s="233" t="s">
        <v>320</v>
      </c>
      <c r="B1" s="234"/>
      <c r="C1" s="235"/>
      <c r="D1" s="235"/>
      <c r="E1" s="235"/>
      <c r="F1" s="235"/>
      <c r="G1" s="63"/>
      <c r="H1" s="235"/>
      <c r="I1" s="235"/>
      <c r="J1" s="235"/>
      <c r="K1" s="63"/>
      <c r="L1" s="235"/>
      <c r="M1" s="235"/>
      <c r="N1" s="235"/>
      <c r="O1" s="235"/>
      <c r="P1" s="63"/>
      <c r="Q1" s="235"/>
      <c r="R1" s="235"/>
      <c r="S1" s="235"/>
      <c r="T1" s="63"/>
      <c r="U1" s="235"/>
      <c r="V1" s="235"/>
      <c r="W1" s="235"/>
      <c r="X1" s="64" t="s">
        <v>321</v>
      </c>
      <c r="Y1" s="235"/>
      <c r="Z1" s="235"/>
      <c r="AA1" s="235"/>
      <c r="AB1" s="235"/>
    </row>
    <row r="2" spans="1:28" s="46" customFormat="1" ht="19.5" customHeight="1">
      <c r="A2" s="444" t="s">
        <v>410</v>
      </c>
      <c r="B2" s="444"/>
      <c r="C2" s="444"/>
      <c r="D2" s="444"/>
      <c r="E2" s="444"/>
      <c r="F2" s="444"/>
      <c r="G2" s="444"/>
      <c r="H2" s="444"/>
      <c r="I2" s="444"/>
      <c r="J2" s="444"/>
      <c r="K2" s="444"/>
      <c r="L2" s="444"/>
      <c r="M2" s="444"/>
      <c r="N2" s="444"/>
      <c r="O2" s="444"/>
      <c r="P2" s="444"/>
      <c r="Q2" s="444"/>
      <c r="R2" s="444"/>
      <c r="S2" s="444"/>
      <c r="T2" s="444"/>
      <c r="U2" s="444"/>
      <c r="V2" s="444"/>
      <c r="W2" s="444"/>
      <c r="X2" s="444"/>
      <c r="Y2" s="236"/>
      <c r="Z2" s="236"/>
      <c r="AA2" s="236"/>
      <c r="AB2" s="236"/>
    </row>
    <row r="3" spans="1:28" s="46" customFormat="1" ht="18" customHeight="1" thickBot="1">
      <c r="A3" s="48"/>
      <c r="B3" s="48"/>
      <c r="C3" s="237"/>
      <c r="D3" s="237"/>
      <c r="E3" s="237"/>
      <c r="F3" s="237"/>
      <c r="G3" s="238"/>
      <c r="H3" s="237"/>
      <c r="I3" s="237"/>
      <c r="J3" s="237"/>
      <c r="K3" s="238"/>
      <c r="L3" s="237"/>
      <c r="M3" s="237"/>
      <c r="N3" s="237"/>
      <c r="O3" s="237"/>
      <c r="P3" s="238"/>
      <c r="Q3" s="237"/>
      <c r="R3" s="237"/>
      <c r="S3" s="237"/>
      <c r="T3" s="238"/>
      <c r="U3" s="237"/>
      <c r="V3" s="237"/>
      <c r="W3" s="237"/>
      <c r="X3" s="69" t="s">
        <v>95</v>
      </c>
      <c r="Y3" s="236"/>
      <c r="Z3" s="236"/>
      <c r="AA3" s="236"/>
      <c r="AB3" s="236"/>
    </row>
    <row r="4" spans="1:28" s="46" customFormat="1" ht="21.75" customHeight="1">
      <c r="A4" s="448" t="s">
        <v>30</v>
      </c>
      <c r="B4" s="448"/>
      <c r="C4" s="395"/>
      <c r="D4" s="368" t="s">
        <v>433</v>
      </c>
      <c r="E4" s="369"/>
      <c r="F4" s="369"/>
      <c r="G4" s="439"/>
      <c r="H4" s="368" t="s">
        <v>434</v>
      </c>
      <c r="I4" s="369"/>
      <c r="J4" s="369"/>
      <c r="K4" s="439"/>
      <c r="L4" s="368" t="s">
        <v>390</v>
      </c>
      <c r="M4" s="369"/>
      <c r="N4" s="369"/>
      <c r="O4" s="369"/>
      <c r="P4" s="438"/>
      <c r="Q4" s="449" t="s">
        <v>391</v>
      </c>
      <c r="R4" s="450"/>
      <c r="S4" s="450"/>
      <c r="T4" s="451"/>
      <c r="U4" s="449" t="s">
        <v>435</v>
      </c>
      <c r="V4" s="450"/>
      <c r="W4" s="450"/>
      <c r="X4" s="450"/>
      <c r="Y4" s="56"/>
      <c r="Z4" s="236"/>
      <c r="AA4" s="236"/>
      <c r="AB4" s="236"/>
    </row>
    <row r="5" spans="1:28" s="46" customFormat="1" ht="21.75" customHeight="1">
      <c r="A5" s="383"/>
      <c r="B5" s="383"/>
      <c r="C5" s="338"/>
      <c r="D5" s="239" t="s">
        <v>181</v>
      </c>
      <c r="E5" s="239" t="s">
        <v>182</v>
      </c>
      <c r="F5" s="239" t="s">
        <v>183</v>
      </c>
      <c r="G5" s="240" t="s">
        <v>31</v>
      </c>
      <c r="H5" s="239" t="s">
        <v>181</v>
      </c>
      <c r="I5" s="239" t="s">
        <v>182</v>
      </c>
      <c r="J5" s="239" t="s">
        <v>183</v>
      </c>
      <c r="K5" s="240" t="s">
        <v>31</v>
      </c>
      <c r="L5" s="239" t="s">
        <v>181</v>
      </c>
      <c r="M5" s="239" t="s">
        <v>182</v>
      </c>
      <c r="N5" s="239" t="s">
        <v>183</v>
      </c>
      <c r="O5" s="452" t="s">
        <v>31</v>
      </c>
      <c r="P5" s="453"/>
      <c r="Q5" s="241" t="s">
        <v>181</v>
      </c>
      <c r="R5" s="239" t="s">
        <v>182</v>
      </c>
      <c r="S5" s="239" t="s">
        <v>183</v>
      </c>
      <c r="T5" s="242" t="s">
        <v>184</v>
      </c>
      <c r="U5" s="243" t="s">
        <v>181</v>
      </c>
      <c r="V5" s="239" t="s">
        <v>182</v>
      </c>
      <c r="W5" s="239" t="s">
        <v>183</v>
      </c>
      <c r="X5" s="242" t="s">
        <v>31</v>
      </c>
      <c r="Y5" s="56"/>
      <c r="Z5" s="236"/>
      <c r="AA5" s="236"/>
      <c r="AB5" s="236"/>
    </row>
    <row r="6" spans="1:25" s="38" customFormat="1" ht="21.75" customHeight="1">
      <c r="A6" s="440" t="s">
        <v>66</v>
      </c>
      <c r="B6" s="440"/>
      <c r="C6" s="441"/>
      <c r="D6" s="244">
        <v>128310858</v>
      </c>
      <c r="E6" s="245">
        <v>134029578</v>
      </c>
      <c r="F6" s="245">
        <v>130107605</v>
      </c>
      <c r="G6" s="246">
        <v>97.1</v>
      </c>
      <c r="H6" s="244">
        <v>142373534</v>
      </c>
      <c r="I6" s="245">
        <v>149253072</v>
      </c>
      <c r="J6" s="245">
        <v>145669067</v>
      </c>
      <c r="K6" s="246">
        <v>97.6</v>
      </c>
      <c r="L6" s="244">
        <v>147515473</v>
      </c>
      <c r="M6" s="245">
        <v>153032764</v>
      </c>
      <c r="N6" s="245">
        <v>149882366</v>
      </c>
      <c r="O6" s="454">
        <v>97.9</v>
      </c>
      <c r="P6" s="454"/>
      <c r="Q6" s="244">
        <v>147682000</v>
      </c>
      <c r="R6" s="245">
        <v>152387170</v>
      </c>
      <c r="S6" s="245">
        <v>149821203</v>
      </c>
      <c r="T6" s="246">
        <v>98.3</v>
      </c>
      <c r="U6" s="244">
        <v>151033935</v>
      </c>
      <c r="V6" s="245">
        <v>157405492</v>
      </c>
      <c r="W6" s="245">
        <v>155022856</v>
      </c>
      <c r="X6" s="246">
        <v>98.5</v>
      </c>
      <c r="Y6" s="37"/>
    </row>
    <row r="7" spans="1:28" ht="21.75" customHeight="1">
      <c r="A7" s="56"/>
      <c r="B7" s="56"/>
      <c r="C7" s="247" t="s">
        <v>185</v>
      </c>
      <c r="D7" s="69">
        <v>40298300</v>
      </c>
      <c r="E7" s="69">
        <v>43646807</v>
      </c>
      <c r="F7" s="69">
        <v>40862211</v>
      </c>
      <c r="G7" s="248">
        <v>93.6</v>
      </c>
      <c r="H7" s="69">
        <v>40944900</v>
      </c>
      <c r="I7" s="69">
        <v>43985669</v>
      </c>
      <c r="J7" s="69">
        <v>41469947</v>
      </c>
      <c r="K7" s="248">
        <v>94.3</v>
      </c>
      <c r="L7" s="69">
        <v>40657900</v>
      </c>
      <c r="M7" s="69">
        <v>43199685</v>
      </c>
      <c r="N7" s="69">
        <v>40890435</v>
      </c>
      <c r="O7" s="442">
        <v>94.7</v>
      </c>
      <c r="P7" s="443"/>
      <c r="Q7" s="69">
        <v>43029600</v>
      </c>
      <c r="R7" s="69">
        <v>45065701</v>
      </c>
      <c r="S7" s="69">
        <v>43146003</v>
      </c>
      <c r="T7" s="248">
        <v>95.7</v>
      </c>
      <c r="U7" s="69">
        <v>42694600</v>
      </c>
      <c r="V7" s="69">
        <v>44539659</v>
      </c>
      <c r="W7" s="69">
        <v>42822863</v>
      </c>
      <c r="X7" s="248">
        <v>96.1</v>
      </c>
      <c r="Y7" s="56"/>
      <c r="Z7" s="236"/>
      <c r="AA7" s="236"/>
      <c r="AB7" s="236"/>
    </row>
    <row r="8" spans="1:28" ht="21.75" customHeight="1">
      <c r="A8" s="249" t="s">
        <v>186</v>
      </c>
      <c r="B8" s="56"/>
      <c r="C8" s="247" t="s">
        <v>187</v>
      </c>
      <c r="D8" s="69">
        <v>7600000</v>
      </c>
      <c r="E8" s="69">
        <v>8070502</v>
      </c>
      <c r="F8" s="69">
        <v>8021925</v>
      </c>
      <c r="G8" s="248">
        <v>99.4</v>
      </c>
      <c r="H8" s="69">
        <v>6682000</v>
      </c>
      <c r="I8" s="69">
        <v>7084708</v>
      </c>
      <c r="J8" s="69">
        <v>7039023</v>
      </c>
      <c r="K8" s="248">
        <v>99.4</v>
      </c>
      <c r="L8" s="69">
        <v>6310000</v>
      </c>
      <c r="M8" s="69">
        <v>6556592</v>
      </c>
      <c r="N8" s="69">
        <v>6511203</v>
      </c>
      <c r="O8" s="442">
        <v>99.3</v>
      </c>
      <c r="P8" s="443"/>
      <c r="Q8" s="69">
        <v>6152000</v>
      </c>
      <c r="R8" s="69">
        <v>6259801</v>
      </c>
      <c r="S8" s="69">
        <v>6216268</v>
      </c>
      <c r="T8" s="248">
        <v>99.3</v>
      </c>
      <c r="U8" s="69">
        <v>6500000</v>
      </c>
      <c r="V8" s="69">
        <v>7011580</v>
      </c>
      <c r="W8" s="69">
        <v>6965406</v>
      </c>
      <c r="X8" s="248">
        <v>99.3</v>
      </c>
      <c r="Y8" s="56"/>
      <c r="Z8" s="236"/>
      <c r="AA8" s="236"/>
      <c r="AB8" s="236"/>
    </row>
    <row r="9" spans="1:28" ht="21.75" customHeight="1">
      <c r="A9" s="249"/>
      <c r="B9" s="249"/>
      <c r="C9" s="247" t="s">
        <v>188</v>
      </c>
      <c r="D9" s="69">
        <v>750000</v>
      </c>
      <c r="E9" s="69">
        <v>750229</v>
      </c>
      <c r="F9" s="69">
        <v>750229</v>
      </c>
      <c r="G9" s="248">
        <v>100</v>
      </c>
      <c r="H9" s="69">
        <v>618000</v>
      </c>
      <c r="I9" s="69">
        <v>618418</v>
      </c>
      <c r="J9" s="69">
        <v>618418</v>
      </c>
      <c r="K9" s="248">
        <v>100</v>
      </c>
      <c r="L9" s="69">
        <v>331000</v>
      </c>
      <c r="M9" s="69">
        <v>331271</v>
      </c>
      <c r="N9" s="69">
        <v>331271</v>
      </c>
      <c r="O9" s="442">
        <v>100</v>
      </c>
      <c r="P9" s="443"/>
      <c r="Q9" s="69">
        <v>491000</v>
      </c>
      <c r="R9" s="69">
        <v>524709</v>
      </c>
      <c r="S9" s="69">
        <v>524709</v>
      </c>
      <c r="T9" s="248">
        <v>100</v>
      </c>
      <c r="U9" s="69">
        <v>437000</v>
      </c>
      <c r="V9" s="69">
        <v>437851</v>
      </c>
      <c r="W9" s="69">
        <v>437851</v>
      </c>
      <c r="X9" s="248">
        <v>100</v>
      </c>
      <c r="Y9" s="56"/>
      <c r="Z9" s="236"/>
      <c r="AA9" s="236"/>
      <c r="AB9" s="236"/>
    </row>
    <row r="10" spans="1:28" ht="21.75" customHeight="1">
      <c r="A10" s="436" t="s">
        <v>189</v>
      </c>
      <c r="B10" s="56"/>
      <c r="C10" s="247" t="s">
        <v>185</v>
      </c>
      <c r="D10" s="69">
        <v>1280000</v>
      </c>
      <c r="E10" s="69">
        <v>1501201</v>
      </c>
      <c r="F10" s="69">
        <v>1286088</v>
      </c>
      <c r="G10" s="248">
        <v>85.7</v>
      </c>
      <c r="H10" s="69">
        <v>1303000</v>
      </c>
      <c r="I10" s="69">
        <v>1588718</v>
      </c>
      <c r="J10" s="69">
        <v>1376895</v>
      </c>
      <c r="K10" s="248">
        <v>86.7</v>
      </c>
      <c r="L10" s="69">
        <v>1433000</v>
      </c>
      <c r="M10" s="69">
        <v>1663759</v>
      </c>
      <c r="N10" s="69">
        <v>1457792</v>
      </c>
      <c r="O10" s="442">
        <v>87.6</v>
      </c>
      <c r="P10" s="443"/>
      <c r="Q10" s="69">
        <v>1426000</v>
      </c>
      <c r="R10" s="69">
        <v>1563928</v>
      </c>
      <c r="S10" s="69">
        <v>1504955</v>
      </c>
      <c r="T10" s="248">
        <v>96.2</v>
      </c>
      <c r="U10" s="69">
        <v>1530000</v>
      </c>
      <c r="V10" s="69">
        <v>1628153</v>
      </c>
      <c r="W10" s="69">
        <v>1556945</v>
      </c>
      <c r="X10" s="248">
        <v>95.6</v>
      </c>
      <c r="Y10" s="56"/>
      <c r="Z10" s="236"/>
      <c r="AA10" s="236"/>
      <c r="AB10" s="236"/>
    </row>
    <row r="11" spans="1:28" ht="21.75" customHeight="1">
      <c r="A11" s="436"/>
      <c r="B11" s="56"/>
      <c r="C11" s="247" t="s">
        <v>187</v>
      </c>
      <c r="D11" s="69">
        <v>25150000</v>
      </c>
      <c r="E11" s="69">
        <v>25789627</v>
      </c>
      <c r="F11" s="69">
        <v>25702988</v>
      </c>
      <c r="G11" s="248">
        <v>99.7</v>
      </c>
      <c r="H11" s="69">
        <v>26768000</v>
      </c>
      <c r="I11" s="69">
        <v>29108712</v>
      </c>
      <c r="J11" s="69">
        <v>29025713</v>
      </c>
      <c r="K11" s="248">
        <v>99.7</v>
      </c>
      <c r="L11" s="69">
        <v>33290000</v>
      </c>
      <c r="M11" s="69">
        <v>35194475</v>
      </c>
      <c r="N11" s="69">
        <v>35103403</v>
      </c>
      <c r="O11" s="442">
        <v>99.7</v>
      </c>
      <c r="P11" s="443"/>
      <c r="Q11" s="69">
        <v>31848000</v>
      </c>
      <c r="R11" s="69">
        <v>32930376</v>
      </c>
      <c r="S11" s="69">
        <v>32837874</v>
      </c>
      <c r="T11" s="248">
        <v>99.7</v>
      </c>
      <c r="U11" s="69">
        <v>33182000</v>
      </c>
      <c r="V11" s="69">
        <v>35497984</v>
      </c>
      <c r="W11" s="69">
        <v>35373778</v>
      </c>
      <c r="X11" s="248">
        <v>99.7</v>
      </c>
      <c r="Y11" s="56"/>
      <c r="Z11" s="236"/>
      <c r="AA11" s="236"/>
      <c r="AB11" s="236"/>
    </row>
    <row r="12" spans="1:28" ht="21.75" customHeight="1">
      <c r="A12" s="445" t="s">
        <v>67</v>
      </c>
      <c r="B12" s="250"/>
      <c r="C12" s="247" t="s">
        <v>68</v>
      </c>
      <c r="D12" s="69">
        <v>16706242</v>
      </c>
      <c r="E12" s="69">
        <v>16706242</v>
      </c>
      <c r="F12" s="69">
        <v>16706242</v>
      </c>
      <c r="G12" s="248">
        <v>100</v>
      </c>
      <c r="H12" s="69">
        <v>29618669</v>
      </c>
      <c r="I12" s="69">
        <v>29618669</v>
      </c>
      <c r="J12" s="69">
        <v>29618669</v>
      </c>
      <c r="K12" s="248">
        <v>100</v>
      </c>
      <c r="L12" s="69">
        <v>29025173</v>
      </c>
      <c r="M12" s="69">
        <v>29025173</v>
      </c>
      <c r="N12" s="69">
        <v>29025173</v>
      </c>
      <c r="O12" s="442">
        <v>100</v>
      </c>
      <c r="P12" s="443"/>
      <c r="Q12" s="69">
        <v>27733000</v>
      </c>
      <c r="R12" s="69">
        <v>27993831</v>
      </c>
      <c r="S12" s="69">
        <v>27993831</v>
      </c>
      <c r="T12" s="248">
        <v>100</v>
      </c>
      <c r="U12" s="69">
        <v>29135327</v>
      </c>
      <c r="V12" s="69">
        <v>29135327</v>
      </c>
      <c r="W12" s="69">
        <v>29135327</v>
      </c>
      <c r="X12" s="248">
        <v>100</v>
      </c>
      <c r="Y12" s="56"/>
      <c r="Z12" s="236"/>
      <c r="AA12" s="236"/>
      <c r="AB12" s="236"/>
    </row>
    <row r="13" spans="1:28" ht="21.75" customHeight="1">
      <c r="A13" s="445"/>
      <c r="B13" s="250"/>
      <c r="C13" s="247" t="s">
        <v>69</v>
      </c>
      <c r="D13" s="69">
        <v>2067916</v>
      </c>
      <c r="E13" s="69">
        <v>2067916</v>
      </c>
      <c r="F13" s="69">
        <v>2067916</v>
      </c>
      <c r="G13" s="248">
        <v>100</v>
      </c>
      <c r="H13" s="69">
        <v>2096865</v>
      </c>
      <c r="I13" s="69">
        <v>2096865</v>
      </c>
      <c r="J13" s="69">
        <v>2096865</v>
      </c>
      <c r="K13" s="248">
        <v>100</v>
      </c>
      <c r="L13" s="69">
        <v>2045300</v>
      </c>
      <c r="M13" s="69">
        <v>2045300</v>
      </c>
      <c r="N13" s="69">
        <v>2045300</v>
      </c>
      <c r="O13" s="442">
        <v>100</v>
      </c>
      <c r="P13" s="443"/>
      <c r="Q13" s="69">
        <v>2087000</v>
      </c>
      <c r="R13" s="69">
        <v>2175499</v>
      </c>
      <c r="S13" s="69">
        <v>2175499</v>
      </c>
      <c r="T13" s="248">
        <v>100</v>
      </c>
      <c r="U13" s="69">
        <v>2801608</v>
      </c>
      <c r="V13" s="69">
        <v>2801608</v>
      </c>
      <c r="W13" s="69">
        <v>2801608</v>
      </c>
      <c r="X13" s="248">
        <v>100</v>
      </c>
      <c r="Y13" s="56"/>
      <c r="Z13" s="236"/>
      <c r="AA13" s="236"/>
      <c r="AB13" s="236"/>
    </row>
    <row r="14" spans="1:28" ht="21.75" customHeight="1">
      <c r="A14" s="436" t="s">
        <v>190</v>
      </c>
      <c r="B14" s="436"/>
      <c r="C14" s="437"/>
      <c r="D14" s="69">
        <v>3010000</v>
      </c>
      <c r="E14" s="69">
        <v>3237805</v>
      </c>
      <c r="F14" s="69">
        <v>3025915</v>
      </c>
      <c r="G14" s="248">
        <v>93.5</v>
      </c>
      <c r="H14" s="69">
        <v>2607000</v>
      </c>
      <c r="I14" s="69">
        <v>2800991</v>
      </c>
      <c r="J14" s="69">
        <v>2614286</v>
      </c>
      <c r="K14" s="248">
        <v>93.3</v>
      </c>
      <c r="L14" s="69">
        <v>2732000</v>
      </c>
      <c r="M14" s="69">
        <v>2914371</v>
      </c>
      <c r="N14" s="69">
        <v>2761587</v>
      </c>
      <c r="O14" s="442">
        <v>94.8</v>
      </c>
      <c r="P14" s="443"/>
      <c r="Q14" s="69">
        <v>2900000</v>
      </c>
      <c r="R14" s="69">
        <v>3094589</v>
      </c>
      <c r="S14" s="69">
        <v>2947775</v>
      </c>
      <c r="T14" s="248">
        <v>95.3</v>
      </c>
      <c r="U14" s="69">
        <v>3000000</v>
      </c>
      <c r="V14" s="69">
        <v>3173799</v>
      </c>
      <c r="W14" s="69">
        <v>3044762</v>
      </c>
      <c r="X14" s="248">
        <v>95.9</v>
      </c>
      <c r="Y14" s="56"/>
      <c r="Z14" s="236"/>
      <c r="AA14" s="236"/>
      <c r="AB14" s="236"/>
    </row>
    <row r="15" spans="1:28" ht="21.75" customHeight="1">
      <c r="A15" s="436" t="s">
        <v>191</v>
      </c>
      <c r="B15" s="436"/>
      <c r="C15" s="437"/>
      <c r="D15" s="69">
        <v>1418000</v>
      </c>
      <c r="E15" s="69">
        <v>1418186</v>
      </c>
      <c r="F15" s="69">
        <v>1418186</v>
      </c>
      <c r="G15" s="248">
        <v>100</v>
      </c>
      <c r="H15" s="69">
        <v>1400000</v>
      </c>
      <c r="I15" s="69">
        <v>1400772</v>
      </c>
      <c r="J15" s="69">
        <v>1400772</v>
      </c>
      <c r="K15" s="248">
        <v>100</v>
      </c>
      <c r="L15" s="69">
        <v>1350000</v>
      </c>
      <c r="M15" s="69">
        <v>1350919</v>
      </c>
      <c r="N15" s="69">
        <v>1350919</v>
      </c>
      <c r="O15" s="442">
        <v>100</v>
      </c>
      <c r="P15" s="443"/>
      <c r="Q15" s="69">
        <v>1245000</v>
      </c>
      <c r="R15" s="69">
        <v>1274587</v>
      </c>
      <c r="S15" s="69">
        <v>1274587</v>
      </c>
      <c r="T15" s="248">
        <v>100</v>
      </c>
      <c r="U15" s="69">
        <v>1247000</v>
      </c>
      <c r="V15" s="69">
        <v>1247288</v>
      </c>
      <c r="W15" s="69">
        <v>1247288</v>
      </c>
      <c r="X15" s="248">
        <v>100</v>
      </c>
      <c r="Y15" s="56"/>
      <c r="Z15" s="236"/>
      <c r="AA15" s="236"/>
      <c r="AB15" s="236"/>
    </row>
    <row r="16" spans="1:28" ht="21.75" customHeight="1">
      <c r="A16" s="436" t="s">
        <v>59</v>
      </c>
      <c r="B16" s="436"/>
      <c r="C16" s="437"/>
      <c r="D16" s="69">
        <v>550000</v>
      </c>
      <c r="E16" s="69">
        <v>554079</v>
      </c>
      <c r="F16" s="69">
        <v>550695</v>
      </c>
      <c r="G16" s="248">
        <v>99.4</v>
      </c>
      <c r="H16" s="69">
        <v>580000</v>
      </c>
      <c r="I16" s="69">
        <v>581000</v>
      </c>
      <c r="J16" s="69">
        <v>581000</v>
      </c>
      <c r="K16" s="248">
        <v>100</v>
      </c>
      <c r="L16" s="69">
        <v>563000</v>
      </c>
      <c r="M16" s="69">
        <v>563322</v>
      </c>
      <c r="N16" s="69">
        <v>563322</v>
      </c>
      <c r="O16" s="442">
        <v>100</v>
      </c>
      <c r="P16" s="443"/>
      <c r="Q16" s="69">
        <v>508000</v>
      </c>
      <c r="R16" s="69">
        <v>523391</v>
      </c>
      <c r="S16" s="69">
        <v>520487</v>
      </c>
      <c r="T16" s="248">
        <v>99.4</v>
      </c>
      <c r="U16" s="69">
        <v>508000</v>
      </c>
      <c r="V16" s="69">
        <v>520539</v>
      </c>
      <c r="W16" s="69">
        <v>519407</v>
      </c>
      <c r="X16" s="248">
        <v>99.8</v>
      </c>
      <c r="Y16" s="56"/>
      <c r="Z16" s="236"/>
      <c r="AA16" s="236"/>
      <c r="AB16" s="236"/>
    </row>
    <row r="17" spans="1:28" ht="21.75" customHeight="1">
      <c r="A17" s="436" t="s">
        <v>60</v>
      </c>
      <c r="B17" s="436"/>
      <c r="C17" s="437"/>
      <c r="D17" s="69">
        <v>17516000</v>
      </c>
      <c r="E17" s="69">
        <v>17862542</v>
      </c>
      <c r="F17" s="69">
        <v>17528911</v>
      </c>
      <c r="G17" s="248">
        <v>98.1</v>
      </c>
      <c r="H17" s="69">
        <v>17379000</v>
      </c>
      <c r="I17" s="69">
        <v>17736786</v>
      </c>
      <c r="J17" s="69">
        <v>17433304</v>
      </c>
      <c r="K17" s="248">
        <v>98.3</v>
      </c>
      <c r="L17" s="69">
        <v>17353000</v>
      </c>
      <c r="M17" s="69">
        <v>17683792</v>
      </c>
      <c r="N17" s="69">
        <v>17400181</v>
      </c>
      <c r="O17" s="442">
        <v>98.4</v>
      </c>
      <c r="P17" s="443"/>
      <c r="Q17" s="69">
        <v>17517000</v>
      </c>
      <c r="R17" s="69">
        <v>17803776</v>
      </c>
      <c r="S17" s="69">
        <v>17550963</v>
      </c>
      <c r="T17" s="248">
        <v>98.6</v>
      </c>
      <c r="U17" s="69">
        <v>17530000</v>
      </c>
      <c r="V17" s="69">
        <v>17936264</v>
      </c>
      <c r="W17" s="69">
        <v>17705341</v>
      </c>
      <c r="X17" s="248">
        <v>98.7</v>
      </c>
      <c r="Y17" s="56"/>
      <c r="Z17" s="236"/>
      <c r="AA17" s="236"/>
      <c r="AB17" s="236"/>
    </row>
    <row r="18" spans="1:28" ht="21.75" customHeight="1">
      <c r="A18" s="436" t="s">
        <v>61</v>
      </c>
      <c r="B18" s="436"/>
      <c r="C18" s="437"/>
      <c r="D18" s="69">
        <v>400</v>
      </c>
      <c r="E18" s="69">
        <v>426</v>
      </c>
      <c r="F18" s="69">
        <v>426</v>
      </c>
      <c r="G18" s="248">
        <v>100</v>
      </c>
      <c r="H18" s="69">
        <v>400</v>
      </c>
      <c r="I18" s="69">
        <v>488</v>
      </c>
      <c r="J18" s="69">
        <v>465</v>
      </c>
      <c r="K18" s="248">
        <v>95.3</v>
      </c>
      <c r="L18" s="69">
        <v>400</v>
      </c>
      <c r="M18" s="69">
        <v>514</v>
      </c>
      <c r="N18" s="69">
        <v>514</v>
      </c>
      <c r="O18" s="442">
        <v>100</v>
      </c>
      <c r="P18" s="443"/>
      <c r="Q18" s="69">
        <v>400</v>
      </c>
      <c r="R18" s="69">
        <v>491</v>
      </c>
      <c r="S18" s="69">
        <v>491</v>
      </c>
      <c r="T18" s="248">
        <v>100</v>
      </c>
      <c r="U18" s="69">
        <v>400</v>
      </c>
      <c r="V18" s="69">
        <v>491</v>
      </c>
      <c r="W18" s="69">
        <v>491</v>
      </c>
      <c r="X18" s="248">
        <v>100</v>
      </c>
      <c r="Y18" s="56"/>
      <c r="Z18" s="236"/>
      <c r="AA18" s="236"/>
      <c r="AB18" s="236"/>
    </row>
    <row r="19" spans="1:28" ht="21.75" customHeight="1">
      <c r="A19" s="436" t="s">
        <v>62</v>
      </c>
      <c r="B19" s="436"/>
      <c r="C19" s="437"/>
      <c r="D19" s="69">
        <v>886000</v>
      </c>
      <c r="E19" s="69">
        <v>888539</v>
      </c>
      <c r="F19" s="69">
        <v>888590</v>
      </c>
      <c r="G19" s="248">
        <v>100</v>
      </c>
      <c r="H19" s="69">
        <v>1422000</v>
      </c>
      <c r="I19" s="69">
        <v>1429453</v>
      </c>
      <c r="J19" s="69">
        <v>1429593</v>
      </c>
      <c r="K19" s="248">
        <v>100</v>
      </c>
      <c r="L19" s="69">
        <v>1540000</v>
      </c>
      <c r="M19" s="69">
        <v>1541475</v>
      </c>
      <c r="N19" s="69">
        <v>1541773</v>
      </c>
      <c r="O19" s="442">
        <v>100</v>
      </c>
      <c r="P19" s="443"/>
      <c r="Q19" s="69">
        <v>1850000</v>
      </c>
      <c r="R19" s="69">
        <v>2036046</v>
      </c>
      <c r="S19" s="69">
        <v>2036480</v>
      </c>
      <c r="T19" s="248">
        <v>100</v>
      </c>
      <c r="U19" s="69">
        <v>1670000</v>
      </c>
      <c r="V19" s="69">
        <v>2231689</v>
      </c>
      <c r="W19" s="69">
        <v>2231723</v>
      </c>
      <c r="X19" s="248">
        <v>100</v>
      </c>
      <c r="Y19" s="56"/>
      <c r="Z19" s="236"/>
      <c r="AA19" s="236"/>
      <c r="AB19" s="236"/>
    </row>
    <row r="20" spans="1:28" ht="21.75" customHeight="1">
      <c r="A20" s="436" t="s">
        <v>63</v>
      </c>
      <c r="B20" s="436"/>
      <c r="C20" s="437"/>
      <c r="D20" s="69">
        <v>10296000</v>
      </c>
      <c r="E20" s="69">
        <v>10752304</v>
      </c>
      <c r="F20" s="69">
        <v>10514110</v>
      </c>
      <c r="G20" s="248">
        <v>97.8</v>
      </c>
      <c r="H20" s="69">
        <v>10174000</v>
      </c>
      <c r="I20" s="69">
        <v>10420612</v>
      </c>
      <c r="J20" s="69">
        <v>10182906</v>
      </c>
      <c r="K20" s="248">
        <v>97.7</v>
      </c>
      <c r="L20" s="69">
        <v>10105000</v>
      </c>
      <c r="M20" s="69">
        <v>10180248</v>
      </c>
      <c r="N20" s="69">
        <v>10117625</v>
      </c>
      <c r="O20" s="442">
        <v>99.4</v>
      </c>
      <c r="P20" s="443"/>
      <c r="Q20" s="69">
        <v>10113000</v>
      </c>
      <c r="R20" s="69">
        <v>10357780</v>
      </c>
      <c r="S20" s="69">
        <v>10308616</v>
      </c>
      <c r="T20" s="248">
        <v>99.5</v>
      </c>
      <c r="U20" s="69">
        <v>10016000</v>
      </c>
      <c r="V20" s="69">
        <v>10460774</v>
      </c>
      <c r="W20" s="69">
        <v>10397580</v>
      </c>
      <c r="X20" s="248">
        <v>99.4</v>
      </c>
      <c r="Y20" s="56"/>
      <c r="Z20" s="236"/>
      <c r="AA20" s="236"/>
      <c r="AB20" s="236"/>
    </row>
    <row r="21" spans="1:28" ht="21.75" customHeight="1">
      <c r="A21" s="436" t="s">
        <v>70</v>
      </c>
      <c r="B21" s="436"/>
      <c r="C21" s="437"/>
      <c r="D21" s="69">
        <v>12000</v>
      </c>
      <c r="E21" s="69">
        <v>12721</v>
      </c>
      <c r="F21" s="69">
        <v>12721</v>
      </c>
      <c r="G21" s="248">
        <v>100</v>
      </c>
      <c r="H21" s="69">
        <v>9700</v>
      </c>
      <c r="I21" s="69">
        <v>10759</v>
      </c>
      <c r="J21" s="69">
        <v>10759</v>
      </c>
      <c r="K21" s="248">
        <v>100</v>
      </c>
      <c r="L21" s="69">
        <v>9700</v>
      </c>
      <c r="M21" s="69">
        <v>11416</v>
      </c>
      <c r="N21" s="69">
        <v>11416</v>
      </c>
      <c r="O21" s="442">
        <v>100</v>
      </c>
      <c r="P21" s="443"/>
      <c r="Q21" s="69">
        <v>12000</v>
      </c>
      <c r="R21" s="69">
        <v>12213</v>
      </c>
      <c r="S21" s="69">
        <v>12213</v>
      </c>
      <c r="T21" s="248">
        <v>100</v>
      </c>
      <c r="U21" s="69">
        <v>12000</v>
      </c>
      <c r="V21" s="69">
        <v>12034</v>
      </c>
      <c r="W21" s="69">
        <v>12034</v>
      </c>
      <c r="X21" s="248">
        <v>100</v>
      </c>
      <c r="Y21" s="56"/>
      <c r="Z21" s="236"/>
      <c r="AA21" s="236"/>
      <c r="AB21" s="236"/>
    </row>
    <row r="22" spans="1:28" ht="21.75" customHeight="1">
      <c r="A22" s="436" t="s">
        <v>64</v>
      </c>
      <c r="B22" s="436"/>
      <c r="C22" s="437"/>
      <c r="D22" s="163">
        <v>770000</v>
      </c>
      <c r="E22" s="163">
        <v>770452</v>
      </c>
      <c r="F22" s="163">
        <v>770452</v>
      </c>
      <c r="G22" s="61">
        <v>100</v>
      </c>
      <c r="H22" s="163">
        <v>770000</v>
      </c>
      <c r="I22" s="163">
        <v>770452</v>
      </c>
      <c r="J22" s="163">
        <v>770452</v>
      </c>
      <c r="K22" s="61">
        <v>100</v>
      </c>
      <c r="L22" s="163">
        <v>770000</v>
      </c>
      <c r="M22" s="163">
        <v>770452</v>
      </c>
      <c r="N22" s="163">
        <v>770452</v>
      </c>
      <c r="O22" s="442">
        <v>100</v>
      </c>
      <c r="P22" s="443"/>
      <c r="Q22" s="163">
        <v>770000</v>
      </c>
      <c r="R22" s="163">
        <v>770452</v>
      </c>
      <c r="S22" s="163">
        <v>770452</v>
      </c>
      <c r="T22" s="61">
        <v>100</v>
      </c>
      <c r="U22" s="163">
        <v>770000</v>
      </c>
      <c r="V22" s="163">
        <v>770452</v>
      </c>
      <c r="W22" s="163">
        <v>770452</v>
      </c>
      <c r="X22" s="61">
        <v>100</v>
      </c>
      <c r="Y22" s="56"/>
      <c r="Z22" s="236"/>
      <c r="AA22" s="236"/>
      <c r="AB22" s="236"/>
    </row>
    <row r="23" spans="1:28" ht="15" customHeight="1">
      <c r="A23" s="189" t="s">
        <v>71</v>
      </c>
      <c r="B23" s="189"/>
      <c r="C23" s="335"/>
      <c r="D23" s="336"/>
      <c r="E23" s="335"/>
      <c r="F23" s="335"/>
      <c r="G23" s="189"/>
      <c r="H23" s="335"/>
      <c r="I23" s="335"/>
      <c r="J23" s="335"/>
      <c r="K23" s="189"/>
      <c r="L23" s="335"/>
      <c r="M23" s="335"/>
      <c r="N23" s="335"/>
      <c r="O23" s="335" t="s">
        <v>282</v>
      </c>
      <c r="P23" s="189"/>
      <c r="Q23" s="335"/>
      <c r="R23" s="335"/>
      <c r="S23" s="335"/>
      <c r="T23" s="189"/>
      <c r="U23" s="335"/>
      <c r="V23" s="335" t="s">
        <v>282</v>
      </c>
      <c r="W23" s="335"/>
      <c r="X23" s="189"/>
      <c r="Y23" s="236"/>
      <c r="Z23" s="236"/>
      <c r="AA23" s="236"/>
      <c r="AB23" s="236"/>
    </row>
    <row r="24" spans="1:28" ht="15" customHeight="1">
      <c r="A24" s="94"/>
      <c r="B24" s="94"/>
      <c r="C24" s="56"/>
      <c r="D24" s="118"/>
      <c r="E24" s="56"/>
      <c r="F24" s="56"/>
      <c r="G24" s="94"/>
      <c r="H24" s="56"/>
      <c r="I24" s="56"/>
      <c r="J24" s="56"/>
      <c r="K24" s="94"/>
      <c r="L24" s="56"/>
      <c r="M24" s="56"/>
      <c r="N24" s="56"/>
      <c r="O24" s="56"/>
      <c r="P24" s="94"/>
      <c r="Q24" s="56"/>
      <c r="R24" s="56"/>
      <c r="S24" s="56"/>
      <c r="T24" s="94"/>
      <c r="U24" s="56"/>
      <c r="V24" s="56"/>
      <c r="W24" s="56"/>
      <c r="X24" s="94"/>
      <c r="Y24" s="236"/>
      <c r="Z24" s="236"/>
      <c r="AA24" s="236"/>
      <c r="AB24" s="236"/>
    </row>
    <row r="25" spans="1:28" ht="15" customHeight="1">
      <c r="A25" s="94"/>
      <c r="B25" s="94"/>
      <c r="C25" s="56"/>
      <c r="D25" s="118"/>
      <c r="E25" s="56"/>
      <c r="F25" s="56"/>
      <c r="G25" s="94"/>
      <c r="H25" s="56"/>
      <c r="I25" s="56"/>
      <c r="J25" s="56"/>
      <c r="K25" s="94"/>
      <c r="L25" s="56"/>
      <c r="M25" s="56"/>
      <c r="N25" s="56"/>
      <c r="O25" s="56"/>
      <c r="P25" s="94"/>
      <c r="Q25" s="56"/>
      <c r="R25" s="56"/>
      <c r="S25" s="56"/>
      <c r="T25" s="94"/>
      <c r="U25" s="56"/>
      <c r="V25" s="56"/>
      <c r="W25" s="56"/>
      <c r="X25" s="94"/>
      <c r="Y25" s="236"/>
      <c r="Z25" s="236"/>
      <c r="AA25" s="236"/>
      <c r="AB25" s="236"/>
    </row>
    <row r="26" spans="1:28" ht="15" customHeight="1">
      <c r="A26" s="94"/>
      <c r="B26" s="94"/>
      <c r="C26" s="56"/>
      <c r="D26" s="118"/>
      <c r="E26" s="56"/>
      <c r="F26" s="56"/>
      <c r="G26" s="94"/>
      <c r="H26" s="56"/>
      <c r="I26" s="56"/>
      <c r="J26" s="56"/>
      <c r="K26" s="94"/>
      <c r="L26" s="56"/>
      <c r="M26" s="56"/>
      <c r="N26" s="56"/>
      <c r="O26" s="56"/>
      <c r="P26" s="94"/>
      <c r="Q26" s="56"/>
      <c r="R26" s="56"/>
      <c r="S26" s="56"/>
      <c r="T26" s="94"/>
      <c r="U26" s="56"/>
      <c r="V26" s="56"/>
      <c r="W26" s="56"/>
      <c r="X26" s="94"/>
      <c r="Y26" s="236"/>
      <c r="Z26" s="236"/>
      <c r="AA26" s="236"/>
      <c r="AB26" s="236"/>
    </row>
    <row r="27" spans="1:28" ht="15" customHeight="1">
      <c r="A27" s="236"/>
      <c r="B27" s="236"/>
      <c r="C27" s="236"/>
      <c r="D27" s="236"/>
      <c r="E27" s="236"/>
      <c r="F27" s="236"/>
      <c r="G27" s="48"/>
      <c r="H27" s="236"/>
      <c r="I27" s="236"/>
      <c r="J27" s="236"/>
      <c r="K27" s="48"/>
      <c r="L27" s="236"/>
      <c r="M27" s="236"/>
      <c r="N27" s="236"/>
      <c r="O27" s="236"/>
      <c r="P27" s="48"/>
      <c r="Q27" s="236"/>
      <c r="R27" s="236"/>
      <c r="S27" s="236"/>
      <c r="T27" s="48"/>
      <c r="U27" s="236"/>
      <c r="V27" s="236"/>
      <c r="W27" s="236"/>
      <c r="X27" s="48"/>
      <c r="Y27" s="236"/>
      <c r="Z27" s="236"/>
      <c r="AA27" s="236"/>
      <c r="AB27" s="236"/>
    </row>
    <row r="28" spans="1:28" ht="15" customHeight="1">
      <c r="A28" s="236"/>
      <c r="B28" s="236"/>
      <c r="C28" s="236"/>
      <c r="D28" s="236"/>
      <c r="E28" s="236"/>
      <c r="F28" s="236"/>
      <c r="G28" s="48"/>
      <c r="H28" s="236"/>
      <c r="I28" s="236"/>
      <c r="J28" s="236"/>
      <c r="K28" s="48"/>
      <c r="L28" s="236"/>
      <c r="M28" s="236"/>
      <c r="N28" s="236"/>
      <c r="O28" s="236"/>
      <c r="P28" s="48"/>
      <c r="Q28" s="236"/>
      <c r="R28" s="236"/>
      <c r="S28" s="236"/>
      <c r="T28" s="48"/>
      <c r="U28" s="236"/>
      <c r="V28" s="236"/>
      <c r="W28" s="236"/>
      <c r="X28" s="48"/>
      <c r="Y28" s="236"/>
      <c r="Z28" s="236"/>
      <c r="AA28" s="236"/>
      <c r="AB28" s="236"/>
    </row>
    <row r="29" spans="1:28" ht="15" customHeight="1">
      <c r="A29" s="56"/>
      <c r="B29" s="56"/>
      <c r="C29" s="56"/>
      <c r="D29" s="118"/>
      <c r="E29" s="118"/>
      <c r="F29" s="118"/>
      <c r="G29" s="118"/>
      <c r="H29" s="118"/>
      <c r="I29" s="118"/>
      <c r="J29" s="118"/>
      <c r="K29" s="118"/>
      <c r="L29" s="118"/>
      <c r="M29" s="118"/>
      <c r="N29" s="118"/>
      <c r="O29" s="118"/>
      <c r="P29" s="118"/>
      <c r="Q29" s="118"/>
      <c r="R29" s="118"/>
      <c r="S29" s="118"/>
      <c r="T29" s="118"/>
      <c r="U29" s="118"/>
      <c r="V29" s="118"/>
      <c r="W29" s="118"/>
      <c r="X29" s="118"/>
      <c r="Y29" s="236"/>
      <c r="Z29" s="236"/>
      <c r="AA29" s="236"/>
      <c r="AB29" s="236"/>
    </row>
    <row r="30" spans="1:28" ht="19.5" customHeight="1">
      <c r="A30" s="236"/>
      <c r="B30" s="236"/>
      <c r="C30" s="236"/>
      <c r="D30" s="236"/>
      <c r="E30" s="236"/>
      <c r="F30" s="236"/>
      <c r="G30" s="48"/>
      <c r="H30" s="236"/>
      <c r="I30" s="236"/>
      <c r="J30" s="236"/>
      <c r="K30" s="48"/>
      <c r="L30" s="236"/>
      <c r="M30" s="236"/>
      <c r="N30" s="236"/>
      <c r="O30" s="236"/>
      <c r="P30" s="48"/>
      <c r="Q30" s="236"/>
      <c r="R30" s="236"/>
      <c r="S30" s="236"/>
      <c r="T30" s="48"/>
      <c r="U30" s="236"/>
      <c r="V30" s="236"/>
      <c r="W30" s="236"/>
      <c r="X30" s="48"/>
      <c r="Y30" s="236"/>
      <c r="Z30" s="236"/>
      <c r="AA30" s="236"/>
      <c r="AB30" s="236"/>
    </row>
    <row r="31" spans="1:28" s="46" customFormat="1" ht="18" customHeight="1">
      <c r="A31" s="444" t="s">
        <v>411</v>
      </c>
      <c r="B31" s="444"/>
      <c r="C31" s="444"/>
      <c r="D31" s="444"/>
      <c r="E31" s="444"/>
      <c r="F31" s="444"/>
      <c r="G31" s="444"/>
      <c r="H31" s="444"/>
      <c r="I31" s="444"/>
      <c r="J31" s="444"/>
      <c r="K31" s="444"/>
      <c r="L31" s="444"/>
      <c r="M31" s="444"/>
      <c r="N31" s="236"/>
      <c r="O31" s="236"/>
      <c r="P31" s="460" t="s">
        <v>394</v>
      </c>
      <c r="Q31" s="460"/>
      <c r="R31" s="460"/>
      <c r="S31" s="460"/>
      <c r="T31" s="460"/>
      <c r="U31" s="460"/>
      <c r="V31" s="460"/>
      <c r="W31" s="251"/>
      <c r="X31" s="251"/>
      <c r="Y31" s="236"/>
      <c r="Z31" s="236"/>
      <c r="AA31" s="236"/>
      <c r="AB31" s="236"/>
    </row>
    <row r="32" spans="1:34" s="46" customFormat="1" ht="21.75" customHeight="1" thickBot="1">
      <c r="A32" s="48"/>
      <c r="B32" s="48"/>
      <c r="C32" s="56"/>
      <c r="D32" s="237"/>
      <c r="E32" s="237"/>
      <c r="F32" s="237"/>
      <c r="G32" s="238"/>
      <c r="H32" s="237"/>
      <c r="I32" s="237"/>
      <c r="J32" s="237"/>
      <c r="K32" s="238"/>
      <c r="L32" s="237"/>
      <c r="M32" s="69" t="s">
        <v>56</v>
      </c>
      <c r="N32" s="236"/>
      <c r="O32" s="236"/>
      <c r="P32" s="48"/>
      <c r="Q32" s="252"/>
      <c r="R32" s="252"/>
      <c r="S32" s="252"/>
      <c r="T32" s="118"/>
      <c r="U32" s="236"/>
      <c r="V32" s="159" t="s">
        <v>146</v>
      </c>
      <c r="W32" s="252"/>
      <c r="X32" s="236"/>
      <c r="Y32" s="48"/>
      <c r="Z32" s="48"/>
      <c r="AA32" s="48"/>
      <c r="AB32" s="48"/>
      <c r="AC32" s="14"/>
      <c r="AD32" s="14"/>
      <c r="AE32" s="14"/>
      <c r="AF32" s="14"/>
      <c r="AG32" s="14"/>
      <c r="AH32" s="14"/>
    </row>
    <row r="33" spans="1:34" s="46" customFormat="1" ht="21.75" customHeight="1">
      <c r="A33" s="366" t="s">
        <v>65</v>
      </c>
      <c r="B33" s="366"/>
      <c r="C33" s="373"/>
      <c r="D33" s="365" t="s">
        <v>436</v>
      </c>
      <c r="E33" s="373"/>
      <c r="F33" s="365" t="s">
        <v>319</v>
      </c>
      <c r="G33" s="373"/>
      <c r="H33" s="365" t="s">
        <v>357</v>
      </c>
      <c r="I33" s="373"/>
      <c r="J33" s="365" t="s">
        <v>392</v>
      </c>
      <c r="K33" s="373"/>
      <c r="L33" s="365" t="s">
        <v>437</v>
      </c>
      <c r="M33" s="366"/>
      <c r="N33" s="48"/>
      <c r="O33" s="446" t="s">
        <v>373</v>
      </c>
      <c r="P33" s="446"/>
      <c r="Q33" s="447"/>
      <c r="R33" s="120" t="s">
        <v>438</v>
      </c>
      <c r="S33" s="120" t="s">
        <v>375</v>
      </c>
      <c r="T33" s="116" t="s">
        <v>376</v>
      </c>
      <c r="U33" s="253" t="s">
        <v>384</v>
      </c>
      <c r="V33" s="253" t="s">
        <v>439</v>
      </c>
      <c r="W33" s="118"/>
      <c r="X33" s="118"/>
      <c r="Y33" s="236"/>
      <c r="Z33" s="48"/>
      <c r="AA33" s="48"/>
      <c r="AB33" s="48"/>
      <c r="AC33" s="14"/>
      <c r="AD33" s="14"/>
      <c r="AE33" s="14"/>
      <c r="AF33" s="14"/>
      <c r="AG33" s="14"/>
      <c r="AH33" s="14"/>
    </row>
    <row r="34" spans="1:34" ht="21.75" customHeight="1">
      <c r="A34" s="254"/>
      <c r="B34" s="254"/>
      <c r="C34" s="255"/>
      <c r="D34" s="256"/>
      <c r="E34" s="256"/>
      <c r="F34" s="256"/>
      <c r="G34" s="257"/>
      <c r="H34" s="256"/>
      <c r="I34" s="256"/>
      <c r="J34" s="256"/>
      <c r="K34" s="256"/>
      <c r="L34" s="256"/>
      <c r="M34" s="256"/>
      <c r="N34" s="48"/>
      <c r="O34" s="459" t="s">
        <v>374</v>
      </c>
      <c r="P34" s="459"/>
      <c r="Q34" s="441"/>
      <c r="R34" s="130">
        <v>267141873</v>
      </c>
      <c r="S34" s="130">
        <v>308474010</v>
      </c>
      <c r="T34" s="130">
        <v>340083842</v>
      </c>
      <c r="U34" s="130">
        <v>339234512</v>
      </c>
      <c r="V34" s="130">
        <v>357822744</v>
      </c>
      <c r="W34" s="126"/>
      <c r="X34" s="126"/>
      <c r="Y34" s="236"/>
      <c r="Z34" s="48"/>
      <c r="AA34" s="48"/>
      <c r="AB34" s="48"/>
      <c r="AC34" s="44"/>
      <c r="AD34" s="44"/>
      <c r="AE34" s="44"/>
      <c r="AF34" s="44"/>
      <c r="AG34" s="44"/>
      <c r="AH34" s="44"/>
    </row>
    <row r="35" spans="1:34" ht="21.75" customHeight="1">
      <c r="A35" s="413" t="s">
        <v>32</v>
      </c>
      <c r="B35" s="420"/>
      <c r="C35" s="414"/>
      <c r="D35" s="118"/>
      <c r="E35" s="56">
        <v>134029578</v>
      </c>
      <c r="F35" s="118"/>
      <c r="G35" s="56">
        <v>149253072</v>
      </c>
      <c r="H35" s="118"/>
      <c r="I35" s="56">
        <v>153032764</v>
      </c>
      <c r="J35" s="118"/>
      <c r="K35" s="56">
        <v>152387170</v>
      </c>
      <c r="L35" s="118"/>
      <c r="M35" s="56">
        <v>157405492</v>
      </c>
      <c r="N35" s="48"/>
      <c r="O35" s="48"/>
      <c r="P35" s="94"/>
      <c r="Q35" s="82"/>
      <c r="R35" s="236"/>
      <c r="S35" s="236"/>
      <c r="T35" s="56"/>
      <c r="U35" s="56"/>
      <c r="V35" s="56"/>
      <c r="W35" s="118"/>
      <c r="X35" s="118"/>
      <c r="Y35" s="236"/>
      <c r="Z35" s="48"/>
      <c r="AA35" s="48"/>
      <c r="AB35" s="48"/>
      <c r="AC35" s="44"/>
      <c r="AD35" s="44"/>
      <c r="AE35" s="44"/>
      <c r="AF35" s="44"/>
      <c r="AG35" s="44"/>
      <c r="AH35" s="44"/>
    </row>
    <row r="36" spans="1:34" ht="21.75" customHeight="1">
      <c r="A36" s="94"/>
      <c r="B36" s="94"/>
      <c r="C36" s="82"/>
      <c r="D36" s="118"/>
      <c r="E36" s="118"/>
      <c r="F36" s="118"/>
      <c r="G36" s="118"/>
      <c r="H36" s="118"/>
      <c r="I36" s="118"/>
      <c r="J36" s="118"/>
      <c r="K36" s="118"/>
      <c r="L36" s="118"/>
      <c r="M36" s="118"/>
      <c r="N36" s="48"/>
      <c r="O36" s="48"/>
      <c r="P36" s="413" t="s">
        <v>33</v>
      </c>
      <c r="Q36" s="399"/>
      <c r="R36" s="107">
        <v>103564635</v>
      </c>
      <c r="S36" s="107">
        <v>103029458</v>
      </c>
      <c r="T36" s="107">
        <v>103915693</v>
      </c>
      <c r="U36" s="107">
        <v>108770756</v>
      </c>
      <c r="V36" s="107">
        <v>117242521</v>
      </c>
      <c r="W36" s="56"/>
      <c r="X36" s="56"/>
      <c r="Y36" s="236"/>
      <c r="Z36" s="48"/>
      <c r="AA36" s="48"/>
      <c r="AB36" s="48"/>
      <c r="AC36" s="44"/>
      <c r="AD36" s="44"/>
      <c r="AE36" s="44"/>
      <c r="AF36" s="44"/>
      <c r="AG36" s="44"/>
      <c r="AH36" s="44"/>
    </row>
    <row r="37" spans="1:34" ht="21.75" customHeight="1">
      <c r="A37" s="94"/>
      <c r="B37" s="94"/>
      <c r="C37" s="82"/>
      <c r="D37" s="118"/>
      <c r="E37" s="118"/>
      <c r="F37" s="118"/>
      <c r="G37" s="118"/>
      <c r="H37" s="118"/>
      <c r="I37" s="118"/>
      <c r="J37" s="118"/>
      <c r="K37" s="118"/>
      <c r="L37" s="118"/>
      <c r="M37" s="118"/>
      <c r="N37" s="48"/>
      <c r="O37" s="48"/>
      <c r="P37" s="463" t="s">
        <v>382</v>
      </c>
      <c r="Q37" s="464"/>
      <c r="R37" s="69">
        <v>698219</v>
      </c>
      <c r="S37" s="69">
        <v>422883</v>
      </c>
      <c r="T37" s="69">
        <v>292590</v>
      </c>
      <c r="U37" s="69">
        <v>237185</v>
      </c>
      <c r="V37" s="69">
        <v>213477</v>
      </c>
      <c r="W37" s="56"/>
      <c r="X37" s="56"/>
      <c r="Y37" s="236"/>
      <c r="Z37" s="48"/>
      <c r="AA37" s="48"/>
      <c r="AB37" s="48"/>
      <c r="AC37" s="44"/>
      <c r="AD37" s="44"/>
      <c r="AE37" s="44"/>
      <c r="AF37" s="44"/>
      <c r="AG37" s="44"/>
      <c r="AH37" s="44"/>
    </row>
    <row r="38" spans="1:34" ht="21.75" customHeight="1">
      <c r="A38" s="413" t="s">
        <v>34</v>
      </c>
      <c r="B38" s="413"/>
      <c r="C38" s="414"/>
      <c r="D38" s="118"/>
      <c r="E38" s="56">
        <v>130107605</v>
      </c>
      <c r="F38" s="118"/>
      <c r="G38" s="56">
        <v>145669067</v>
      </c>
      <c r="H38" s="118"/>
      <c r="I38" s="56">
        <v>149882366</v>
      </c>
      <c r="J38" s="118"/>
      <c r="K38" s="56">
        <v>149821203</v>
      </c>
      <c r="L38" s="118"/>
      <c r="M38" s="56">
        <v>155022856</v>
      </c>
      <c r="N38" s="48"/>
      <c r="O38" s="48"/>
      <c r="P38" s="457" t="s">
        <v>380</v>
      </c>
      <c r="Q38" s="458"/>
      <c r="R38" s="69">
        <v>80757921</v>
      </c>
      <c r="S38" s="69">
        <v>80551613</v>
      </c>
      <c r="T38" s="69">
        <v>80489299</v>
      </c>
      <c r="U38" s="69">
        <v>82300385</v>
      </c>
      <c r="V38" s="69">
        <v>91992770</v>
      </c>
      <c r="W38" s="56"/>
      <c r="X38" s="56"/>
      <c r="Y38" s="236"/>
      <c r="Z38" s="48"/>
      <c r="AA38" s="48"/>
      <c r="AB38" s="48"/>
      <c r="AC38" s="44"/>
      <c r="AD38" s="44"/>
      <c r="AE38" s="44"/>
      <c r="AF38" s="44"/>
      <c r="AG38" s="44"/>
      <c r="AH38" s="44"/>
    </row>
    <row r="39" spans="1:34" ht="21.75" customHeight="1">
      <c r="A39" s="94"/>
      <c r="B39" s="94"/>
      <c r="C39" s="82"/>
      <c r="D39" s="118"/>
      <c r="E39" s="118"/>
      <c r="F39" s="118"/>
      <c r="G39" s="118"/>
      <c r="H39" s="118"/>
      <c r="I39" s="118"/>
      <c r="J39" s="118"/>
      <c r="K39" s="118"/>
      <c r="L39" s="118"/>
      <c r="M39" s="118"/>
      <c r="N39" s="48"/>
      <c r="O39" s="48"/>
      <c r="P39" s="463" t="s">
        <v>383</v>
      </c>
      <c r="Q39" s="464"/>
      <c r="R39" s="69">
        <v>1885216</v>
      </c>
      <c r="S39" s="69">
        <v>1088775</v>
      </c>
      <c r="T39" s="69">
        <v>822762</v>
      </c>
      <c r="U39" s="69">
        <v>528211</v>
      </c>
      <c r="V39" s="69">
        <v>457082</v>
      </c>
      <c r="W39" s="56"/>
      <c r="X39" s="56"/>
      <c r="Y39" s="236"/>
      <c r="Z39" s="48"/>
      <c r="AA39" s="48"/>
      <c r="AB39" s="48"/>
      <c r="AC39" s="44"/>
      <c r="AD39" s="44"/>
      <c r="AE39" s="44"/>
      <c r="AF39" s="44"/>
      <c r="AG39" s="44"/>
      <c r="AH39" s="44"/>
    </row>
    <row r="40" spans="1:34" ht="21.75" customHeight="1">
      <c r="A40" s="94"/>
      <c r="B40" s="94"/>
      <c r="C40" s="82"/>
      <c r="D40" s="118"/>
      <c r="E40" s="118"/>
      <c r="F40" s="118"/>
      <c r="G40" s="118"/>
      <c r="H40" s="118"/>
      <c r="I40" s="118"/>
      <c r="J40" s="118"/>
      <c r="K40" s="118"/>
      <c r="L40" s="118"/>
      <c r="M40" s="118"/>
      <c r="N40" s="48"/>
      <c r="O40" s="48"/>
      <c r="P40" s="457" t="s">
        <v>381</v>
      </c>
      <c r="Q40" s="458"/>
      <c r="R40" s="69">
        <v>20223279</v>
      </c>
      <c r="S40" s="69">
        <v>20966187</v>
      </c>
      <c r="T40" s="69">
        <v>22311042</v>
      </c>
      <c r="U40" s="69">
        <v>25704975</v>
      </c>
      <c r="V40" s="69">
        <v>24579192</v>
      </c>
      <c r="W40" s="56"/>
      <c r="X40" s="56"/>
      <c r="Y40" s="236"/>
      <c r="Z40" s="48"/>
      <c r="AA40" s="48"/>
      <c r="AB40" s="48"/>
      <c r="AC40" s="44"/>
      <c r="AD40" s="44"/>
      <c r="AE40" s="44"/>
      <c r="AF40" s="44"/>
      <c r="AG40" s="44"/>
      <c r="AH40" s="44"/>
    </row>
    <row r="41" spans="1:34" ht="21.75" customHeight="1">
      <c r="A41" s="413" t="s">
        <v>35</v>
      </c>
      <c r="B41" s="413"/>
      <c r="C41" s="414"/>
      <c r="D41" s="118"/>
      <c r="E41" s="56">
        <v>274714</v>
      </c>
      <c r="F41" s="118"/>
      <c r="G41" s="56">
        <v>70311</v>
      </c>
      <c r="H41" s="118"/>
      <c r="I41" s="56">
        <v>47405</v>
      </c>
      <c r="J41" s="118"/>
      <c r="K41" s="56">
        <v>63830</v>
      </c>
      <c r="L41" s="118"/>
      <c r="M41" s="56">
        <v>113174</v>
      </c>
      <c r="N41" s="48"/>
      <c r="O41" s="48"/>
      <c r="P41" s="413" t="s">
        <v>377</v>
      </c>
      <c r="Q41" s="414"/>
      <c r="R41" s="69">
        <v>52814631</v>
      </c>
      <c r="S41" s="69">
        <v>54580535</v>
      </c>
      <c r="T41" s="69">
        <v>56669735</v>
      </c>
      <c r="U41" s="69">
        <v>57487185</v>
      </c>
      <c r="V41" s="69">
        <v>64378692</v>
      </c>
      <c r="W41" s="56"/>
      <c r="X41" s="56"/>
      <c r="Y41" s="236"/>
      <c r="Z41" s="48"/>
      <c r="AA41" s="48"/>
      <c r="AB41" s="48"/>
      <c r="AC41" s="44"/>
      <c r="AD41" s="44"/>
      <c r="AE41" s="44"/>
      <c r="AF41" s="44"/>
      <c r="AG41" s="44"/>
      <c r="AH41" s="44"/>
    </row>
    <row r="42" spans="1:34" ht="21.75" customHeight="1">
      <c r="A42" s="94"/>
      <c r="B42" s="94"/>
      <c r="C42" s="82"/>
      <c r="D42" s="118"/>
      <c r="E42" s="118"/>
      <c r="F42" s="118"/>
      <c r="G42" s="118"/>
      <c r="H42" s="118"/>
      <c r="I42" s="118"/>
      <c r="J42" s="118"/>
      <c r="K42" s="118"/>
      <c r="L42" s="118"/>
      <c r="M42" s="118"/>
      <c r="N42" s="48"/>
      <c r="O42" s="48"/>
      <c r="P42" s="413" t="s">
        <v>378</v>
      </c>
      <c r="Q42" s="414"/>
      <c r="R42" s="69">
        <v>9210930</v>
      </c>
      <c r="S42" s="69">
        <v>14707365</v>
      </c>
      <c r="T42" s="69">
        <v>14350417</v>
      </c>
      <c r="U42" s="69">
        <v>12465162</v>
      </c>
      <c r="V42" s="69">
        <v>14361607</v>
      </c>
      <c r="W42" s="56"/>
      <c r="X42" s="56"/>
      <c r="Y42" s="236"/>
      <c r="Z42" s="48"/>
      <c r="AA42" s="48"/>
      <c r="AB42" s="48"/>
      <c r="AC42" s="44"/>
      <c r="AD42" s="44"/>
      <c r="AE42" s="44"/>
      <c r="AF42" s="44"/>
      <c r="AG42" s="44"/>
      <c r="AH42" s="44"/>
    </row>
    <row r="43" spans="1:34" ht="21.75" customHeight="1">
      <c r="A43" s="94"/>
      <c r="B43" s="94"/>
      <c r="C43" s="82"/>
      <c r="D43" s="118"/>
      <c r="E43" s="118"/>
      <c r="F43" s="118"/>
      <c r="G43" s="118"/>
      <c r="H43" s="118"/>
      <c r="I43" s="118"/>
      <c r="J43" s="118"/>
      <c r="K43" s="118"/>
      <c r="L43" s="118"/>
      <c r="M43" s="118"/>
      <c r="N43" s="48"/>
      <c r="O43" s="48"/>
      <c r="P43" s="413" t="s">
        <v>379</v>
      </c>
      <c r="Q43" s="399"/>
      <c r="R43" s="69">
        <v>83349896</v>
      </c>
      <c r="S43" s="69">
        <v>120520008</v>
      </c>
      <c r="T43" s="69">
        <v>149137305</v>
      </c>
      <c r="U43" s="69">
        <v>146135175</v>
      </c>
      <c r="V43" s="69">
        <v>148664074</v>
      </c>
      <c r="W43" s="56"/>
      <c r="X43" s="56"/>
      <c r="Y43" s="236"/>
      <c r="Z43" s="48"/>
      <c r="AA43" s="48"/>
      <c r="AB43" s="48"/>
      <c r="AC43" s="44"/>
      <c r="AD43" s="44"/>
      <c r="AE43" s="44"/>
      <c r="AF43" s="44"/>
      <c r="AG43" s="44"/>
      <c r="AH43" s="44"/>
    </row>
    <row r="44" spans="1:34" ht="21.75" customHeight="1">
      <c r="A44" s="413" t="s">
        <v>36</v>
      </c>
      <c r="B44" s="413"/>
      <c r="C44" s="414"/>
      <c r="D44" s="118"/>
      <c r="E44" s="56">
        <v>227565</v>
      </c>
      <c r="F44" s="118"/>
      <c r="G44" s="56">
        <v>362953</v>
      </c>
      <c r="H44" s="118"/>
      <c r="I44" s="56">
        <v>523187</v>
      </c>
      <c r="J44" s="118"/>
      <c r="K44" s="56">
        <v>147399</v>
      </c>
      <c r="L44" s="118"/>
      <c r="M44" s="56">
        <v>117125</v>
      </c>
      <c r="N44" s="48"/>
      <c r="O44" s="258"/>
      <c r="P44" s="413" t="s">
        <v>37</v>
      </c>
      <c r="Q44" s="399"/>
      <c r="R44" s="69">
        <v>861593</v>
      </c>
      <c r="S44" s="107">
        <v>839613</v>
      </c>
      <c r="T44" s="107">
        <v>895407</v>
      </c>
      <c r="U44" s="107">
        <v>856075</v>
      </c>
      <c r="V44" s="107">
        <v>827981</v>
      </c>
      <c r="W44" s="69"/>
      <c r="X44" s="69"/>
      <c r="Y44" s="236"/>
      <c r="Z44" s="48"/>
      <c r="AA44" s="48"/>
      <c r="AB44" s="48"/>
      <c r="AC44" s="44"/>
      <c r="AD44" s="44"/>
      <c r="AE44" s="44"/>
      <c r="AF44" s="44"/>
      <c r="AG44" s="44"/>
      <c r="AH44" s="44"/>
    </row>
    <row r="45" spans="1:34" ht="21.75" customHeight="1">
      <c r="A45" s="94"/>
      <c r="B45" s="94"/>
      <c r="C45" s="82"/>
      <c r="D45" s="118"/>
      <c r="E45" s="118"/>
      <c r="F45" s="118"/>
      <c r="G45" s="118"/>
      <c r="H45" s="118"/>
      <c r="I45" s="118"/>
      <c r="J45" s="118"/>
      <c r="K45" s="118"/>
      <c r="L45" s="118"/>
      <c r="M45" s="118"/>
      <c r="N45" s="48"/>
      <c r="O45" s="48"/>
      <c r="P45" s="413" t="s">
        <v>386</v>
      </c>
      <c r="Q45" s="399"/>
      <c r="R45" s="69">
        <v>16167855</v>
      </c>
      <c r="S45" s="69">
        <v>13762648</v>
      </c>
      <c r="T45" s="69">
        <v>14038323</v>
      </c>
      <c r="U45" s="69">
        <v>12571320</v>
      </c>
      <c r="V45" s="69">
        <v>11381830</v>
      </c>
      <c r="W45" s="69"/>
      <c r="X45" s="69"/>
      <c r="Y45" s="236"/>
      <c r="Z45" s="48"/>
      <c r="AA45" s="48"/>
      <c r="AB45" s="48"/>
      <c r="AC45" s="44"/>
      <c r="AD45" s="44"/>
      <c r="AE45" s="44"/>
      <c r="AF45" s="44"/>
      <c r="AG45" s="44"/>
      <c r="AH45" s="44"/>
    </row>
    <row r="46" spans="1:34" ht="21.75" customHeight="1">
      <c r="A46" s="94"/>
      <c r="B46" s="94"/>
      <c r="C46" s="82"/>
      <c r="D46" s="118"/>
      <c r="E46" s="118"/>
      <c r="F46" s="118"/>
      <c r="G46" s="118"/>
      <c r="H46" s="118"/>
      <c r="I46" s="118"/>
      <c r="J46" s="118"/>
      <c r="K46" s="118"/>
      <c r="L46" s="118"/>
      <c r="M46" s="118"/>
      <c r="N46" s="48"/>
      <c r="O46" s="48"/>
      <c r="P46" s="455" t="s">
        <v>58</v>
      </c>
      <c r="Q46" s="456"/>
      <c r="R46" s="69" t="s">
        <v>202</v>
      </c>
      <c r="S46" s="69" t="s">
        <v>202</v>
      </c>
      <c r="T46" s="69" t="s">
        <v>385</v>
      </c>
      <c r="U46" s="69" t="s">
        <v>202</v>
      </c>
      <c r="V46" s="69" t="s">
        <v>202</v>
      </c>
      <c r="W46" s="69"/>
      <c r="X46" s="69"/>
      <c r="Y46" s="236"/>
      <c r="Z46" s="48"/>
      <c r="AA46" s="48"/>
      <c r="AB46" s="48"/>
      <c r="AC46" s="44"/>
      <c r="AD46" s="44"/>
      <c r="AE46" s="44"/>
      <c r="AF46" s="44"/>
      <c r="AG46" s="44"/>
      <c r="AH46" s="44"/>
    </row>
    <row r="47" spans="1:34" ht="21.75" customHeight="1">
      <c r="A47" s="413" t="s">
        <v>38</v>
      </c>
      <c r="B47" s="413"/>
      <c r="C47" s="414"/>
      <c r="D47" s="118"/>
      <c r="E47" s="56">
        <v>3703477</v>
      </c>
      <c r="F47" s="118"/>
      <c r="G47" s="56">
        <v>3231935</v>
      </c>
      <c r="H47" s="118"/>
      <c r="I47" s="56">
        <v>2633289</v>
      </c>
      <c r="J47" s="118"/>
      <c r="K47" s="56">
        <v>2423933</v>
      </c>
      <c r="L47" s="118"/>
      <c r="M47" s="56">
        <v>2270432</v>
      </c>
      <c r="N47" s="48"/>
      <c r="O47" s="259"/>
      <c r="P47" s="461" t="s">
        <v>372</v>
      </c>
      <c r="Q47" s="462"/>
      <c r="R47" s="154">
        <v>1172333</v>
      </c>
      <c r="S47" s="154">
        <v>1034384</v>
      </c>
      <c r="T47" s="154" t="s">
        <v>385</v>
      </c>
      <c r="U47" s="154">
        <v>948838</v>
      </c>
      <c r="V47" s="154">
        <v>966037</v>
      </c>
      <c r="W47" s="69"/>
      <c r="X47" s="69"/>
      <c r="Y47" s="236"/>
      <c r="Z47" s="48"/>
      <c r="AA47" s="48"/>
      <c r="AB47" s="48"/>
      <c r="AC47" s="44"/>
      <c r="AD47" s="44"/>
      <c r="AE47" s="44"/>
      <c r="AF47" s="44"/>
      <c r="AG47" s="44"/>
      <c r="AH47" s="44"/>
    </row>
    <row r="48" spans="1:34" ht="25.5" customHeight="1">
      <c r="A48" s="94"/>
      <c r="B48" s="94"/>
      <c r="C48" s="82"/>
      <c r="D48" s="118"/>
      <c r="E48" s="118"/>
      <c r="F48" s="118"/>
      <c r="G48" s="118"/>
      <c r="H48" s="118"/>
      <c r="I48" s="118"/>
      <c r="J48" s="118"/>
      <c r="K48" s="118"/>
      <c r="L48" s="118"/>
      <c r="M48" s="118"/>
      <c r="N48" s="48"/>
      <c r="O48" s="94" t="s">
        <v>387</v>
      </c>
      <c r="P48" s="48"/>
      <c r="Q48" s="236"/>
      <c r="R48" s="236"/>
      <c r="S48" s="94"/>
      <c r="T48" s="69"/>
      <c r="U48" s="69"/>
      <c r="V48" s="69"/>
      <c r="W48" s="69"/>
      <c r="X48" s="69"/>
      <c r="Y48" s="236"/>
      <c r="Z48" s="48"/>
      <c r="AA48" s="48"/>
      <c r="AB48" s="48"/>
      <c r="AC48" s="44"/>
      <c r="AD48" s="44"/>
      <c r="AE48" s="44"/>
      <c r="AF48" s="44"/>
      <c r="AG48" s="44"/>
      <c r="AH48" s="44"/>
    </row>
    <row r="49" spans="1:34" ht="21.75" customHeight="1">
      <c r="A49" s="94"/>
      <c r="B49" s="94"/>
      <c r="C49" s="82"/>
      <c r="D49" s="118"/>
      <c r="E49" s="118"/>
      <c r="F49" s="118"/>
      <c r="G49" s="118"/>
      <c r="H49" s="118"/>
      <c r="I49" s="118"/>
      <c r="J49" s="118"/>
      <c r="K49" s="118"/>
      <c r="L49" s="118"/>
      <c r="M49" s="118"/>
      <c r="N49" s="48"/>
      <c r="O49" s="260" t="s">
        <v>474</v>
      </c>
      <c r="P49" s="94"/>
      <c r="Q49" s="94"/>
      <c r="R49" s="94"/>
      <c r="S49" s="236"/>
      <c r="T49" s="48"/>
      <c r="U49" s="69"/>
      <c r="V49" s="69"/>
      <c r="W49" s="69"/>
      <c r="X49" s="69"/>
      <c r="Y49" s="236"/>
      <c r="Z49" s="48"/>
      <c r="AA49" s="48"/>
      <c r="AB49" s="48"/>
      <c r="AC49" s="44"/>
      <c r="AD49" s="44"/>
      <c r="AE49" s="44"/>
      <c r="AF49" s="44"/>
      <c r="AG49" s="44"/>
      <c r="AH49" s="44"/>
    </row>
    <row r="50" spans="1:34" ht="21.75" customHeight="1">
      <c r="A50" s="413" t="s">
        <v>39</v>
      </c>
      <c r="B50" s="413"/>
      <c r="C50" s="414"/>
      <c r="D50" s="118"/>
      <c r="E50" s="261">
        <v>97.1</v>
      </c>
      <c r="F50" s="118"/>
      <c r="G50" s="261">
        <v>97.6</v>
      </c>
      <c r="H50" s="118"/>
      <c r="I50" s="261">
        <v>97.9</v>
      </c>
      <c r="J50" s="118"/>
      <c r="K50" s="261">
        <v>98.3</v>
      </c>
      <c r="L50" s="118"/>
      <c r="M50" s="261">
        <v>98.5</v>
      </c>
      <c r="N50" s="48"/>
      <c r="O50" s="260" t="s">
        <v>473</v>
      </c>
      <c r="P50" s="94"/>
      <c r="Q50" s="94"/>
      <c r="R50" s="94"/>
      <c r="S50" s="236"/>
      <c r="T50" s="48"/>
      <c r="U50" s="69"/>
      <c r="V50" s="69"/>
      <c r="W50" s="69"/>
      <c r="X50" s="69"/>
      <c r="Y50" s="236"/>
      <c r="Z50" s="48"/>
      <c r="AA50" s="48"/>
      <c r="AB50" s="48"/>
      <c r="AC50" s="44"/>
      <c r="AD50" s="44"/>
      <c r="AE50" s="44"/>
      <c r="AF50" s="44"/>
      <c r="AG50" s="44"/>
      <c r="AH50" s="44"/>
    </row>
    <row r="51" spans="1:34" ht="21.75" customHeight="1">
      <c r="A51" s="201"/>
      <c r="B51" s="201"/>
      <c r="C51" s="202"/>
      <c r="D51" s="56"/>
      <c r="E51" s="56"/>
      <c r="F51" s="56"/>
      <c r="G51" s="56"/>
      <c r="H51" s="56"/>
      <c r="I51" s="56"/>
      <c r="J51" s="56"/>
      <c r="K51" s="56"/>
      <c r="L51" s="56"/>
      <c r="M51" s="56"/>
      <c r="N51" s="48"/>
      <c r="O51" s="260" t="s">
        <v>388</v>
      </c>
      <c r="P51" s="48"/>
      <c r="Q51" s="236"/>
      <c r="R51" s="236"/>
      <c r="S51" s="69"/>
      <c r="T51" s="69"/>
      <c r="U51" s="69"/>
      <c r="V51" s="69" t="s">
        <v>282</v>
      </c>
      <c r="W51" s="69"/>
      <c r="X51" s="69"/>
      <c r="Y51" s="236"/>
      <c r="Z51" s="48"/>
      <c r="AA51" s="48"/>
      <c r="AB51" s="48"/>
      <c r="AC51" s="44"/>
      <c r="AD51" s="44"/>
      <c r="AE51" s="44"/>
      <c r="AF51" s="44"/>
      <c r="AG51" s="44"/>
      <c r="AH51" s="44"/>
    </row>
    <row r="52" spans="1:34" ht="21.75" customHeight="1">
      <c r="A52" s="413" t="s">
        <v>82</v>
      </c>
      <c r="B52" s="420"/>
      <c r="C52" s="414"/>
      <c r="D52" s="56"/>
      <c r="E52" s="56">
        <v>112516</v>
      </c>
      <c r="F52" s="56"/>
      <c r="G52" s="56">
        <v>126337</v>
      </c>
      <c r="H52" s="56"/>
      <c r="I52" s="56">
        <v>130345</v>
      </c>
      <c r="J52" s="56"/>
      <c r="K52" s="56">
        <v>130767</v>
      </c>
      <c r="L52" s="56"/>
      <c r="M52" s="56">
        <v>135878</v>
      </c>
      <c r="N52" s="48"/>
      <c r="O52" s="260" t="s">
        <v>389</v>
      </c>
      <c r="P52" s="94"/>
      <c r="Q52" s="94"/>
      <c r="R52" s="94"/>
      <c r="S52" s="94"/>
      <c r="T52" s="94"/>
      <c r="U52" s="94"/>
      <c r="V52" s="69"/>
      <c r="W52" s="56"/>
      <c r="X52" s="56"/>
      <c r="Y52" s="236"/>
      <c r="Z52" s="48"/>
      <c r="AA52" s="48"/>
      <c r="AB52" s="48"/>
      <c r="AC52" s="44"/>
      <c r="AD52" s="44"/>
      <c r="AE52" s="44"/>
      <c r="AF52" s="44"/>
      <c r="AG52" s="44"/>
      <c r="AH52" s="44"/>
    </row>
    <row r="53" spans="1:34" ht="21.75" customHeight="1">
      <c r="A53" s="153"/>
      <c r="B53" s="153"/>
      <c r="C53" s="262"/>
      <c r="D53" s="153"/>
      <c r="E53" s="153"/>
      <c r="F53" s="153"/>
      <c r="G53" s="153"/>
      <c r="H53" s="153"/>
      <c r="I53" s="153"/>
      <c r="J53" s="263"/>
      <c r="K53" s="153"/>
      <c r="L53" s="263"/>
      <c r="M53" s="153"/>
      <c r="N53" s="48"/>
      <c r="O53" s="236" t="s">
        <v>55</v>
      </c>
      <c r="P53" s="48"/>
      <c r="Q53" s="236"/>
      <c r="R53" s="56"/>
      <c r="S53" s="56"/>
      <c r="T53" s="48"/>
      <c r="U53" s="236"/>
      <c r="V53" s="69"/>
      <c r="W53" s="56"/>
      <c r="X53" s="56"/>
      <c r="Y53" s="236"/>
      <c r="Z53" s="48"/>
      <c r="AA53" s="48"/>
      <c r="AB53" s="48"/>
      <c r="AC53" s="44"/>
      <c r="AD53" s="44"/>
      <c r="AE53" s="44"/>
      <c r="AF53" s="44"/>
      <c r="AG53" s="44"/>
      <c r="AH53" s="44"/>
    </row>
    <row r="54" spans="1:34" ht="21.75" customHeight="1">
      <c r="A54" s="94" t="s">
        <v>71</v>
      </c>
      <c r="B54" s="94"/>
      <c r="C54" s="118"/>
      <c r="D54" s="118"/>
      <c r="E54" s="56"/>
      <c r="F54" s="56"/>
      <c r="G54" s="56"/>
      <c r="H54" s="118"/>
      <c r="I54" s="56"/>
      <c r="J54" s="118"/>
      <c r="K54" s="56"/>
      <c r="L54" s="118"/>
      <c r="M54" s="56"/>
      <c r="N54" s="94"/>
      <c r="O54" s="236"/>
      <c r="P54" s="48"/>
      <c r="Q54" s="236"/>
      <c r="R54" s="236"/>
      <c r="S54" s="236"/>
      <c r="T54" s="48"/>
      <c r="U54" s="236"/>
      <c r="V54" s="69"/>
      <c r="W54" s="69"/>
      <c r="X54" s="69"/>
      <c r="Y54" s="236"/>
      <c r="Z54" s="48"/>
      <c r="AA54" s="48"/>
      <c r="AB54" s="48"/>
      <c r="AC54" s="44"/>
      <c r="AD54" s="44"/>
      <c r="AE54" s="44"/>
      <c r="AF54" s="44"/>
      <c r="AG54" s="44"/>
      <c r="AH54" s="44"/>
    </row>
    <row r="55" spans="1:34" ht="21.75" customHeight="1">
      <c r="A55" s="94"/>
      <c r="B55" s="94"/>
      <c r="C55" s="118"/>
      <c r="D55" s="118"/>
      <c r="E55" s="56"/>
      <c r="F55" s="56"/>
      <c r="G55" s="56"/>
      <c r="H55" s="118"/>
      <c r="I55" s="56"/>
      <c r="J55" s="118"/>
      <c r="K55" s="56"/>
      <c r="L55" s="118"/>
      <c r="M55" s="56"/>
      <c r="N55" s="94"/>
      <c r="O55" s="236"/>
      <c r="P55" s="48"/>
      <c r="Q55" s="236"/>
      <c r="R55" s="236"/>
      <c r="S55" s="236"/>
      <c r="T55" s="48"/>
      <c r="U55" s="236"/>
      <c r="V55" s="56"/>
      <c r="W55" s="69"/>
      <c r="X55" s="69"/>
      <c r="Y55" s="236"/>
      <c r="Z55" s="48"/>
      <c r="AA55" s="48"/>
      <c r="AB55" s="48"/>
      <c r="AC55" s="44"/>
      <c r="AD55" s="44"/>
      <c r="AE55" s="44"/>
      <c r="AF55" s="44"/>
      <c r="AG55" s="44"/>
      <c r="AH55" s="44"/>
    </row>
    <row r="56" spans="1:34" ht="21.75" customHeight="1">
      <c r="A56" s="201"/>
      <c r="B56" s="201"/>
      <c r="C56" s="201"/>
      <c r="D56" s="118"/>
      <c r="E56" s="94"/>
      <c r="F56" s="118"/>
      <c r="G56" s="94"/>
      <c r="H56" s="118"/>
      <c r="I56" s="94"/>
      <c r="J56" s="118"/>
      <c r="K56" s="94"/>
      <c r="L56" s="118"/>
      <c r="M56" s="94"/>
      <c r="N56" s="94"/>
      <c r="O56" s="236"/>
      <c r="P56" s="48"/>
      <c r="Q56" s="236"/>
      <c r="R56" s="236"/>
      <c r="S56" s="236"/>
      <c r="T56" s="48"/>
      <c r="U56" s="236"/>
      <c r="V56" s="56"/>
      <c r="W56" s="56"/>
      <c r="X56" s="56"/>
      <c r="Y56" s="236"/>
      <c r="Z56" s="48"/>
      <c r="AA56" s="48"/>
      <c r="AB56" s="48"/>
      <c r="AC56" s="44"/>
      <c r="AD56" s="44"/>
      <c r="AE56" s="44"/>
      <c r="AF56" s="44"/>
      <c r="AG56" s="44"/>
      <c r="AH56" s="44"/>
    </row>
    <row r="57" spans="1:34" ht="22.5" customHeight="1">
      <c r="A57" s="94"/>
      <c r="B57" s="94"/>
      <c r="C57" s="118"/>
      <c r="D57" s="118"/>
      <c r="E57" s="118"/>
      <c r="F57" s="118"/>
      <c r="G57" s="118"/>
      <c r="H57" s="118"/>
      <c r="I57" s="118"/>
      <c r="J57" s="118"/>
      <c r="K57" s="118"/>
      <c r="L57" s="118"/>
      <c r="M57" s="264"/>
      <c r="N57" s="48"/>
      <c r="O57" s="236"/>
      <c r="P57" s="48"/>
      <c r="Q57" s="236"/>
      <c r="R57" s="236"/>
      <c r="S57" s="236"/>
      <c r="T57" s="48"/>
      <c r="U57" s="236"/>
      <c r="V57" s="56"/>
      <c r="W57" s="56"/>
      <c r="X57" s="56"/>
      <c r="Y57" s="236"/>
      <c r="Z57" s="48"/>
      <c r="AA57" s="48"/>
      <c r="AB57" s="48"/>
      <c r="AC57" s="44"/>
      <c r="AD57" s="44"/>
      <c r="AE57" s="44"/>
      <c r="AF57" s="44"/>
      <c r="AG57" s="44"/>
      <c r="AH57" s="44"/>
    </row>
    <row r="58" spans="1:34" ht="21.75" customHeight="1">
      <c r="A58" s="236"/>
      <c r="B58" s="236"/>
      <c r="C58" s="48"/>
      <c r="D58" s="94"/>
      <c r="E58" s="94"/>
      <c r="F58" s="94"/>
      <c r="G58" s="94"/>
      <c r="H58" s="48"/>
      <c r="I58" s="48"/>
      <c r="J58" s="48"/>
      <c r="K58" s="48"/>
      <c r="L58" s="48"/>
      <c r="M58" s="48"/>
      <c r="N58" s="48"/>
      <c r="O58" s="260"/>
      <c r="P58" s="48"/>
      <c r="Q58" s="56"/>
      <c r="R58" s="56"/>
      <c r="S58" s="56"/>
      <c r="T58" s="48"/>
      <c r="U58" s="236"/>
      <c r="V58" s="56"/>
      <c r="W58" s="69"/>
      <c r="X58" s="69"/>
      <c r="Y58" s="236"/>
      <c r="Z58" s="48"/>
      <c r="AA58" s="48"/>
      <c r="AB58" s="48"/>
      <c r="AC58" s="44"/>
      <c r="AD58" s="44"/>
      <c r="AE58" s="44"/>
      <c r="AF58" s="44"/>
      <c r="AG58" s="44"/>
      <c r="AH58" s="44"/>
    </row>
    <row r="59" spans="1:34" ht="15" customHeight="1">
      <c r="A59" s="48"/>
      <c r="B59" s="48"/>
      <c r="C59" s="48"/>
      <c r="D59" s="48"/>
      <c r="E59" s="48"/>
      <c r="F59" s="48"/>
      <c r="G59" s="48"/>
      <c r="H59" s="48"/>
      <c r="I59" s="48"/>
      <c r="J59" s="48"/>
      <c r="K59" s="48"/>
      <c r="L59" s="48"/>
      <c r="M59" s="48"/>
      <c r="N59" s="48"/>
      <c r="O59" s="236"/>
      <c r="P59" s="48"/>
      <c r="Q59" s="236"/>
      <c r="R59" s="236"/>
      <c r="S59" s="236"/>
      <c r="T59" s="48"/>
      <c r="U59" s="236"/>
      <c r="V59" s="56"/>
      <c r="W59" s="56"/>
      <c r="X59" s="56"/>
      <c r="Y59" s="236"/>
      <c r="Z59" s="48"/>
      <c r="AA59" s="48"/>
      <c r="AB59" s="48"/>
      <c r="AC59" s="44"/>
      <c r="AD59" s="44"/>
      <c r="AE59" s="44"/>
      <c r="AF59" s="44"/>
      <c r="AG59" s="44"/>
      <c r="AH59" s="44"/>
    </row>
    <row r="60" spans="1:34" ht="15" customHeight="1">
      <c r="A60" s="236"/>
      <c r="B60" s="236"/>
      <c r="C60" s="236"/>
      <c r="D60" s="236"/>
      <c r="E60" s="236"/>
      <c r="F60" s="236"/>
      <c r="G60" s="48"/>
      <c r="H60" s="236"/>
      <c r="I60" s="236"/>
      <c r="J60" s="236"/>
      <c r="K60" s="48"/>
      <c r="L60" s="236"/>
      <c r="M60" s="236"/>
      <c r="N60" s="48"/>
      <c r="O60" s="48"/>
      <c r="P60" s="48"/>
      <c r="Q60" s="236"/>
      <c r="R60" s="236"/>
      <c r="S60" s="236"/>
      <c r="T60" s="48"/>
      <c r="U60" s="236"/>
      <c r="V60" s="56"/>
      <c r="W60" s="56"/>
      <c r="X60" s="56"/>
      <c r="Y60" s="236"/>
      <c r="Z60" s="48"/>
      <c r="AA60" s="48"/>
      <c r="AB60" s="48"/>
      <c r="AC60" s="44"/>
      <c r="AD60" s="44"/>
      <c r="AE60" s="44"/>
      <c r="AF60" s="44"/>
      <c r="AG60" s="44"/>
      <c r="AH60" s="44"/>
    </row>
    <row r="61" spans="1:34" ht="15" customHeight="1">
      <c r="A61" s="236"/>
      <c r="B61" s="236"/>
      <c r="C61" s="236"/>
      <c r="D61" s="236"/>
      <c r="E61" s="236"/>
      <c r="F61" s="236"/>
      <c r="G61" s="48"/>
      <c r="H61" s="236"/>
      <c r="I61" s="236"/>
      <c r="J61" s="236"/>
      <c r="K61" s="48"/>
      <c r="L61" s="236"/>
      <c r="M61" s="236"/>
      <c r="N61" s="48"/>
      <c r="O61" s="48"/>
      <c r="P61" s="48"/>
      <c r="Q61" s="236"/>
      <c r="R61" s="236"/>
      <c r="S61" s="236"/>
      <c r="T61" s="48"/>
      <c r="U61" s="236"/>
      <c r="V61" s="48"/>
      <c r="W61" s="48"/>
      <c r="X61" s="48"/>
      <c r="Y61" s="236"/>
      <c r="Z61" s="48"/>
      <c r="AA61" s="48"/>
      <c r="AB61" s="48"/>
      <c r="AC61" s="44"/>
      <c r="AD61" s="44"/>
      <c r="AE61" s="44"/>
      <c r="AF61" s="44"/>
      <c r="AG61" s="44"/>
      <c r="AH61" s="44"/>
    </row>
    <row r="62" spans="1:34" ht="15" customHeight="1">
      <c r="A62" s="236"/>
      <c r="B62" s="236"/>
      <c r="C62" s="236"/>
      <c r="D62" s="236"/>
      <c r="E62" s="236"/>
      <c r="F62" s="236"/>
      <c r="G62" s="48"/>
      <c r="H62" s="236"/>
      <c r="I62" s="236"/>
      <c r="J62" s="236"/>
      <c r="K62" s="48"/>
      <c r="L62" s="236"/>
      <c r="M62" s="236"/>
      <c r="N62" s="48"/>
      <c r="O62" s="48"/>
      <c r="P62" s="48"/>
      <c r="Q62" s="236"/>
      <c r="R62" s="236"/>
      <c r="S62" s="236"/>
      <c r="T62" s="48"/>
      <c r="U62" s="236"/>
      <c r="V62" s="236"/>
      <c r="W62" s="236"/>
      <c r="X62" s="48"/>
      <c r="Y62" s="236"/>
      <c r="Z62" s="48"/>
      <c r="AA62" s="48"/>
      <c r="AB62" s="48"/>
      <c r="AC62" s="44"/>
      <c r="AD62" s="44"/>
      <c r="AE62" s="44"/>
      <c r="AF62" s="44"/>
      <c r="AG62" s="44"/>
      <c r="AH62" s="44"/>
    </row>
    <row r="63" spans="1:34" ht="13.5" customHeight="1">
      <c r="A63" s="236"/>
      <c r="B63" s="236"/>
      <c r="C63" s="236"/>
      <c r="D63" s="236"/>
      <c r="E63" s="236"/>
      <c r="F63" s="236"/>
      <c r="G63" s="48"/>
      <c r="H63" s="236"/>
      <c r="I63" s="236"/>
      <c r="J63" s="236"/>
      <c r="K63" s="48"/>
      <c r="L63" s="236"/>
      <c r="M63" s="236"/>
      <c r="N63" s="48"/>
      <c r="O63" s="48"/>
      <c r="P63" s="48"/>
      <c r="Q63" s="48"/>
      <c r="R63" s="48"/>
      <c r="S63" s="48"/>
      <c r="T63" s="48"/>
      <c r="U63" s="48"/>
      <c r="V63" s="236"/>
      <c r="W63" s="236"/>
      <c r="X63" s="48"/>
      <c r="Y63" s="236"/>
      <c r="Z63" s="48"/>
      <c r="AA63" s="48"/>
      <c r="AB63" s="48"/>
      <c r="AC63" s="44"/>
      <c r="AD63" s="44"/>
      <c r="AE63" s="44"/>
      <c r="AF63" s="44"/>
      <c r="AG63" s="44"/>
      <c r="AH63" s="44"/>
    </row>
    <row r="64" spans="1:34" ht="14.25" customHeight="1">
      <c r="A64" s="44"/>
      <c r="B64" s="44"/>
      <c r="C64" s="44"/>
      <c r="D64" s="44"/>
      <c r="E64" s="44"/>
      <c r="F64" s="44"/>
      <c r="H64" s="44"/>
      <c r="I64" s="44"/>
      <c r="J64" s="44"/>
      <c r="L64" s="44"/>
      <c r="M64" s="44"/>
      <c r="N64" s="44"/>
      <c r="O64" s="44"/>
      <c r="Q64" s="44"/>
      <c r="R64" s="44"/>
      <c r="S64" s="44"/>
      <c r="U64" s="44"/>
      <c r="Z64" s="44"/>
      <c r="AA64" s="44"/>
      <c r="AB64" s="44"/>
      <c r="AC64" s="44"/>
      <c r="AD64" s="44"/>
      <c r="AE64" s="44"/>
      <c r="AF64" s="44"/>
      <c r="AG64" s="44"/>
      <c r="AH64" s="44"/>
    </row>
    <row r="65" spans="1:34" ht="14.25" customHeight="1">
      <c r="A65" s="44"/>
      <c r="B65" s="44"/>
      <c r="C65" s="44"/>
      <c r="D65" s="44"/>
      <c r="E65" s="44"/>
      <c r="F65" s="44"/>
      <c r="H65" s="44"/>
      <c r="I65" s="44"/>
      <c r="J65" s="44"/>
      <c r="L65" s="44"/>
      <c r="M65" s="44"/>
      <c r="N65" s="44"/>
      <c r="O65" s="44"/>
      <c r="Q65" s="44"/>
      <c r="R65" s="44"/>
      <c r="S65" s="44"/>
      <c r="U65" s="44"/>
      <c r="Y65" s="44"/>
      <c r="Z65" s="44"/>
      <c r="AA65" s="44"/>
      <c r="AB65" s="44"/>
      <c r="AC65" s="44"/>
      <c r="AD65" s="44"/>
      <c r="AE65" s="44"/>
      <c r="AF65" s="44"/>
      <c r="AG65" s="44"/>
      <c r="AH65" s="44"/>
    </row>
    <row r="66" spans="1:34" ht="14.25">
      <c r="A66" s="44"/>
      <c r="B66" s="44"/>
      <c r="C66" s="44"/>
      <c r="D66" s="44"/>
      <c r="E66" s="44"/>
      <c r="F66" s="44"/>
      <c r="H66" s="44"/>
      <c r="I66" s="44"/>
      <c r="J66" s="44"/>
      <c r="L66" s="44"/>
      <c r="M66" s="44"/>
      <c r="N66" s="44"/>
      <c r="O66" s="44"/>
      <c r="Q66" s="44"/>
      <c r="R66" s="44"/>
      <c r="S66" s="44"/>
      <c r="U66" s="44"/>
      <c r="Y66" s="44"/>
      <c r="Z66" s="44"/>
      <c r="AA66" s="44"/>
      <c r="AB66" s="44"/>
      <c r="AC66" s="44"/>
      <c r="AD66" s="44"/>
      <c r="AE66" s="44"/>
      <c r="AF66" s="44"/>
      <c r="AG66" s="44"/>
      <c r="AH66" s="44"/>
    </row>
    <row r="67" spans="1:34" ht="14.25">
      <c r="A67" s="44"/>
      <c r="B67" s="44"/>
      <c r="C67" s="44"/>
      <c r="D67" s="44"/>
      <c r="E67" s="44"/>
      <c r="F67" s="44"/>
      <c r="H67" s="44"/>
      <c r="I67" s="44"/>
      <c r="J67" s="44"/>
      <c r="L67" s="44"/>
      <c r="M67" s="44"/>
      <c r="N67" s="44"/>
      <c r="O67" s="44"/>
      <c r="Q67" s="44"/>
      <c r="R67" s="44"/>
      <c r="S67" s="44"/>
      <c r="U67" s="44"/>
      <c r="V67" s="44"/>
      <c r="W67" s="44"/>
      <c r="Y67" s="44"/>
      <c r="Z67" s="44"/>
      <c r="AA67" s="44"/>
      <c r="AB67" s="44"/>
      <c r="AC67" s="44"/>
      <c r="AD67" s="44"/>
      <c r="AE67" s="44"/>
      <c r="AF67" s="44"/>
      <c r="AG67" s="44"/>
      <c r="AH67" s="44"/>
    </row>
    <row r="68" spans="1:34" ht="14.25">
      <c r="A68" s="44"/>
      <c r="B68" s="44"/>
      <c r="C68" s="44"/>
      <c r="D68" s="44"/>
      <c r="E68" s="44"/>
      <c r="F68" s="44"/>
      <c r="H68" s="44"/>
      <c r="I68" s="44"/>
      <c r="J68" s="44"/>
      <c r="L68" s="44"/>
      <c r="M68" s="44"/>
      <c r="N68" s="44"/>
      <c r="O68" s="44"/>
      <c r="Q68" s="44"/>
      <c r="R68" s="44"/>
      <c r="S68" s="44"/>
      <c r="U68" s="44"/>
      <c r="V68" s="44"/>
      <c r="W68" s="44"/>
      <c r="Y68" s="44"/>
      <c r="Z68" s="44"/>
      <c r="AA68" s="44"/>
      <c r="AB68" s="44"/>
      <c r="AC68" s="44"/>
      <c r="AD68" s="44"/>
      <c r="AE68" s="44"/>
      <c r="AF68" s="44"/>
      <c r="AG68" s="44"/>
      <c r="AH68" s="44"/>
    </row>
    <row r="69" spans="1:34" ht="14.25">
      <c r="A69" s="44"/>
      <c r="B69" s="44"/>
      <c r="C69" s="44"/>
      <c r="D69" s="44"/>
      <c r="E69" s="44"/>
      <c r="F69" s="44"/>
      <c r="H69" s="44"/>
      <c r="I69" s="44"/>
      <c r="J69" s="44"/>
      <c r="L69" s="44"/>
      <c r="M69" s="44"/>
      <c r="N69" s="44"/>
      <c r="O69" s="44"/>
      <c r="Q69" s="44"/>
      <c r="R69" s="44"/>
      <c r="S69" s="44"/>
      <c r="U69" s="44"/>
      <c r="V69" s="44"/>
      <c r="W69" s="44"/>
      <c r="Y69" s="44"/>
      <c r="Z69" s="44"/>
      <c r="AA69" s="44"/>
      <c r="AB69" s="44"/>
      <c r="AC69" s="44"/>
      <c r="AD69" s="44"/>
      <c r="AE69" s="44"/>
      <c r="AF69" s="44"/>
      <c r="AG69" s="44"/>
      <c r="AH69" s="44"/>
    </row>
    <row r="70" spans="1:34" ht="14.25">
      <c r="A70" s="44"/>
      <c r="B70" s="44"/>
      <c r="C70" s="44"/>
      <c r="D70" s="44"/>
      <c r="E70" s="44"/>
      <c r="F70" s="44"/>
      <c r="H70" s="44"/>
      <c r="I70" s="44"/>
      <c r="J70" s="44"/>
      <c r="L70" s="44"/>
      <c r="M70" s="44"/>
      <c r="N70" s="44"/>
      <c r="O70" s="44"/>
      <c r="Q70" s="44"/>
      <c r="R70" s="44"/>
      <c r="S70" s="44"/>
      <c r="U70" s="44"/>
      <c r="V70" s="44"/>
      <c r="W70" s="44"/>
      <c r="Y70" s="44"/>
      <c r="Z70" s="44"/>
      <c r="AA70" s="44"/>
      <c r="AB70" s="44"/>
      <c r="AC70" s="44"/>
      <c r="AD70" s="44"/>
      <c r="AE70" s="44"/>
      <c r="AF70" s="44"/>
      <c r="AG70" s="44"/>
      <c r="AH70" s="44"/>
    </row>
    <row r="71" spans="1:34" ht="14.25">
      <c r="A71" s="44"/>
      <c r="B71" s="44"/>
      <c r="C71" s="44"/>
      <c r="D71" s="44"/>
      <c r="E71" s="44"/>
      <c r="F71" s="44"/>
      <c r="H71" s="44"/>
      <c r="I71" s="44"/>
      <c r="J71" s="44"/>
      <c r="L71" s="44"/>
      <c r="M71" s="44"/>
      <c r="N71" s="44"/>
      <c r="O71" s="44"/>
      <c r="Q71" s="44"/>
      <c r="R71" s="44"/>
      <c r="S71" s="44"/>
      <c r="U71" s="44"/>
      <c r="V71" s="44"/>
      <c r="W71" s="44"/>
      <c r="Y71" s="44"/>
      <c r="Z71" s="44"/>
      <c r="AA71" s="44"/>
      <c r="AB71" s="44"/>
      <c r="AC71" s="44"/>
      <c r="AD71" s="44"/>
      <c r="AE71" s="44"/>
      <c r="AF71" s="44"/>
      <c r="AG71" s="44"/>
      <c r="AH71" s="44"/>
    </row>
    <row r="72" spans="1:34" ht="14.25">
      <c r="A72" s="44"/>
      <c r="B72" s="44"/>
      <c r="C72" s="44"/>
      <c r="D72" s="44"/>
      <c r="E72" s="44"/>
      <c r="F72" s="44"/>
      <c r="H72" s="44"/>
      <c r="I72" s="44"/>
      <c r="J72" s="44"/>
      <c r="L72" s="44"/>
      <c r="M72" s="44"/>
      <c r="N72" s="44"/>
      <c r="O72" s="44"/>
      <c r="Q72" s="44"/>
      <c r="R72" s="44"/>
      <c r="S72" s="44"/>
      <c r="U72" s="44"/>
      <c r="V72" s="44"/>
      <c r="W72" s="44"/>
      <c r="Y72" s="44"/>
      <c r="Z72" s="44"/>
      <c r="AA72" s="44"/>
      <c r="AB72" s="44"/>
      <c r="AC72" s="44"/>
      <c r="AD72" s="44"/>
      <c r="AE72" s="44"/>
      <c r="AF72" s="44"/>
      <c r="AG72" s="44"/>
      <c r="AH72" s="44"/>
    </row>
    <row r="73" spans="1:34" ht="14.25">
      <c r="A73" s="44"/>
      <c r="B73" s="44"/>
      <c r="C73" s="44"/>
      <c r="D73" s="44"/>
      <c r="E73" s="44"/>
      <c r="F73" s="44"/>
      <c r="H73" s="44"/>
      <c r="I73" s="44"/>
      <c r="J73" s="44"/>
      <c r="L73" s="44"/>
      <c r="M73" s="44"/>
      <c r="N73" s="44"/>
      <c r="O73" s="44"/>
      <c r="Q73" s="44"/>
      <c r="R73" s="44"/>
      <c r="S73" s="44"/>
      <c r="U73" s="44"/>
      <c r="V73" s="44"/>
      <c r="W73" s="44"/>
      <c r="Y73" s="44"/>
      <c r="Z73" s="44"/>
      <c r="AA73" s="44"/>
      <c r="AB73" s="44"/>
      <c r="AC73" s="44"/>
      <c r="AD73" s="44"/>
      <c r="AE73" s="44"/>
      <c r="AF73" s="44"/>
      <c r="AG73" s="44"/>
      <c r="AH73" s="44"/>
    </row>
    <row r="74" spans="1:34" ht="14.25">
      <c r="A74" s="44"/>
      <c r="B74" s="44"/>
      <c r="C74" s="44"/>
      <c r="D74" s="44"/>
      <c r="E74" s="44"/>
      <c r="F74" s="44"/>
      <c r="H74" s="44"/>
      <c r="I74" s="44"/>
      <c r="J74" s="44"/>
      <c r="L74" s="44"/>
      <c r="M74" s="44"/>
      <c r="N74" s="44"/>
      <c r="O74" s="44"/>
      <c r="Q74" s="44"/>
      <c r="R74" s="44"/>
      <c r="S74" s="44"/>
      <c r="U74" s="44"/>
      <c r="V74" s="44"/>
      <c r="W74" s="44"/>
      <c r="Y74" s="44"/>
      <c r="Z74" s="44"/>
      <c r="AA74" s="44"/>
      <c r="AB74" s="44"/>
      <c r="AC74" s="44"/>
      <c r="AD74" s="44"/>
      <c r="AE74" s="44"/>
      <c r="AF74" s="44"/>
      <c r="AG74" s="44"/>
      <c r="AH74" s="44"/>
    </row>
    <row r="75" spans="1:34" ht="14.25">
      <c r="A75" s="44"/>
      <c r="B75" s="44"/>
      <c r="C75" s="44"/>
      <c r="D75" s="44"/>
      <c r="E75" s="44"/>
      <c r="F75" s="44"/>
      <c r="H75" s="44"/>
      <c r="I75" s="44"/>
      <c r="J75" s="44"/>
      <c r="L75" s="44"/>
      <c r="M75" s="44"/>
      <c r="N75" s="44"/>
      <c r="O75" s="44"/>
      <c r="Q75" s="44"/>
      <c r="R75" s="44"/>
      <c r="S75" s="44"/>
      <c r="U75" s="44"/>
      <c r="V75" s="44"/>
      <c r="W75" s="44"/>
      <c r="Y75" s="44"/>
      <c r="Z75" s="44"/>
      <c r="AA75" s="44"/>
      <c r="AB75" s="44"/>
      <c r="AC75" s="44"/>
      <c r="AD75" s="44"/>
      <c r="AE75" s="44"/>
      <c r="AF75" s="44"/>
      <c r="AG75" s="44"/>
      <c r="AH75" s="44"/>
    </row>
    <row r="76" spans="1:34" ht="14.25">
      <c r="A76" s="44"/>
      <c r="B76" s="44"/>
      <c r="C76" s="44"/>
      <c r="D76" s="44"/>
      <c r="E76" s="44"/>
      <c r="F76" s="44"/>
      <c r="H76" s="44"/>
      <c r="I76" s="44"/>
      <c r="J76" s="44"/>
      <c r="L76" s="44"/>
      <c r="M76" s="44"/>
      <c r="N76" s="44"/>
      <c r="O76" s="44"/>
      <c r="Q76" s="44"/>
      <c r="R76" s="44"/>
      <c r="S76" s="44"/>
      <c r="U76" s="44"/>
      <c r="V76" s="44"/>
      <c r="W76" s="44"/>
      <c r="Y76" s="44"/>
      <c r="Z76" s="44"/>
      <c r="AA76" s="44"/>
      <c r="AB76" s="44"/>
      <c r="AC76" s="44"/>
      <c r="AD76" s="44"/>
      <c r="AE76" s="44"/>
      <c r="AF76" s="44"/>
      <c r="AG76" s="44"/>
      <c r="AH76" s="44"/>
    </row>
    <row r="77" spans="1:34" ht="14.25">
      <c r="A77" s="44"/>
      <c r="B77" s="44"/>
      <c r="C77" s="44"/>
      <c r="D77" s="44"/>
      <c r="E77" s="44"/>
      <c r="F77" s="44"/>
      <c r="H77" s="44"/>
      <c r="I77" s="44"/>
      <c r="J77" s="44"/>
      <c r="L77" s="44"/>
      <c r="M77" s="44"/>
      <c r="N77" s="44"/>
      <c r="O77" s="44"/>
      <c r="Q77" s="44"/>
      <c r="R77" s="44"/>
      <c r="S77" s="44"/>
      <c r="U77" s="44"/>
      <c r="V77" s="44"/>
      <c r="W77" s="44"/>
      <c r="Y77" s="44"/>
      <c r="Z77" s="44"/>
      <c r="AA77" s="44"/>
      <c r="AB77" s="44"/>
      <c r="AC77" s="44"/>
      <c r="AD77" s="44"/>
      <c r="AE77" s="44"/>
      <c r="AF77" s="44"/>
      <c r="AG77" s="44"/>
      <c r="AH77" s="44"/>
    </row>
    <row r="78" spans="1:34" ht="14.25">
      <c r="A78" s="44"/>
      <c r="B78" s="44"/>
      <c r="C78" s="44"/>
      <c r="D78" s="44"/>
      <c r="E78" s="44"/>
      <c r="F78" s="44"/>
      <c r="H78" s="44"/>
      <c r="I78" s="44"/>
      <c r="J78" s="44"/>
      <c r="L78" s="44"/>
      <c r="M78" s="44"/>
      <c r="N78" s="44"/>
      <c r="O78" s="44"/>
      <c r="Q78" s="44"/>
      <c r="R78" s="44"/>
      <c r="S78" s="44"/>
      <c r="U78" s="44"/>
      <c r="V78" s="44"/>
      <c r="W78" s="44"/>
      <c r="Y78" s="44"/>
      <c r="Z78" s="44"/>
      <c r="AA78" s="44"/>
      <c r="AB78" s="44"/>
      <c r="AC78" s="44"/>
      <c r="AD78" s="44"/>
      <c r="AE78" s="44"/>
      <c r="AF78" s="44"/>
      <c r="AG78" s="44"/>
      <c r="AH78" s="44"/>
    </row>
    <row r="79" spans="1:34" ht="14.25">
      <c r="A79" s="44"/>
      <c r="B79" s="44"/>
      <c r="C79" s="44"/>
      <c r="D79" s="44"/>
      <c r="E79" s="44"/>
      <c r="F79" s="44"/>
      <c r="H79" s="44"/>
      <c r="I79" s="44"/>
      <c r="J79" s="44"/>
      <c r="L79" s="44"/>
      <c r="M79" s="44"/>
      <c r="N79" s="44"/>
      <c r="O79" s="44"/>
      <c r="Q79" s="44"/>
      <c r="R79" s="44"/>
      <c r="S79" s="44"/>
      <c r="U79" s="44"/>
      <c r="V79" s="44"/>
      <c r="W79" s="44"/>
      <c r="Y79" s="44"/>
      <c r="Z79" s="44"/>
      <c r="AA79" s="44"/>
      <c r="AB79" s="44"/>
      <c r="AC79" s="44"/>
      <c r="AD79" s="44"/>
      <c r="AE79" s="44"/>
      <c r="AF79" s="44"/>
      <c r="AG79" s="44"/>
      <c r="AH79" s="44"/>
    </row>
    <row r="80" spans="1:34" ht="14.25">
      <c r="A80" s="44"/>
      <c r="B80" s="44"/>
      <c r="C80" s="44"/>
      <c r="D80" s="44"/>
      <c r="E80" s="44"/>
      <c r="F80" s="44"/>
      <c r="H80" s="44"/>
      <c r="I80" s="44"/>
      <c r="J80" s="44"/>
      <c r="L80" s="44"/>
      <c r="M80" s="44"/>
      <c r="N80" s="44"/>
      <c r="O80" s="44"/>
      <c r="Q80" s="44"/>
      <c r="R80" s="44"/>
      <c r="S80" s="44"/>
      <c r="U80" s="44"/>
      <c r="V80" s="44"/>
      <c r="W80" s="44"/>
      <c r="Y80" s="44"/>
      <c r="Z80" s="44"/>
      <c r="AA80" s="44"/>
      <c r="AB80" s="44"/>
      <c r="AC80" s="44"/>
      <c r="AD80" s="44"/>
      <c r="AE80" s="44"/>
      <c r="AF80" s="44"/>
      <c r="AG80" s="44"/>
      <c r="AH80" s="44"/>
    </row>
    <row r="81" spans="1:34" ht="14.25">
      <c r="A81" s="44"/>
      <c r="B81" s="44"/>
      <c r="C81" s="44"/>
      <c r="D81" s="44"/>
      <c r="E81" s="44"/>
      <c r="F81" s="44"/>
      <c r="H81" s="44"/>
      <c r="I81" s="44"/>
      <c r="J81" s="44"/>
      <c r="L81" s="44"/>
      <c r="M81" s="44"/>
      <c r="N81" s="44"/>
      <c r="O81" s="44"/>
      <c r="Q81" s="44"/>
      <c r="R81" s="44"/>
      <c r="S81" s="44"/>
      <c r="U81" s="44"/>
      <c r="V81" s="44"/>
      <c r="W81" s="44"/>
      <c r="Y81" s="44"/>
      <c r="Z81" s="44"/>
      <c r="AA81" s="44"/>
      <c r="AB81" s="44"/>
      <c r="AC81" s="44"/>
      <c r="AD81" s="44"/>
      <c r="AE81" s="44"/>
      <c r="AF81" s="44"/>
      <c r="AG81" s="44"/>
      <c r="AH81" s="44"/>
    </row>
    <row r="82" spans="1:34" ht="14.25">
      <c r="A82" s="44"/>
      <c r="B82" s="44"/>
      <c r="C82" s="44"/>
      <c r="D82" s="44"/>
      <c r="E82" s="44"/>
      <c r="F82" s="44"/>
      <c r="H82" s="44"/>
      <c r="I82" s="44"/>
      <c r="J82" s="44"/>
      <c r="L82" s="44"/>
      <c r="M82" s="44"/>
      <c r="N82" s="44"/>
      <c r="O82" s="44"/>
      <c r="Q82" s="44"/>
      <c r="R82" s="44"/>
      <c r="S82" s="44"/>
      <c r="U82" s="44"/>
      <c r="V82" s="44"/>
      <c r="W82" s="44"/>
      <c r="Y82" s="44"/>
      <c r="Z82" s="44"/>
      <c r="AA82" s="44"/>
      <c r="AB82" s="44"/>
      <c r="AC82" s="44"/>
      <c r="AD82" s="44"/>
      <c r="AE82" s="44"/>
      <c r="AF82" s="44"/>
      <c r="AG82" s="44"/>
      <c r="AH82" s="44"/>
    </row>
    <row r="83" spans="1:34" ht="14.25">
      <c r="A83" s="44"/>
      <c r="B83" s="44"/>
      <c r="C83" s="44"/>
      <c r="D83" s="44"/>
      <c r="E83" s="44"/>
      <c r="F83" s="44"/>
      <c r="H83" s="44"/>
      <c r="I83" s="44"/>
      <c r="J83" s="44"/>
      <c r="L83" s="44"/>
      <c r="M83" s="44"/>
      <c r="N83" s="44"/>
      <c r="O83" s="44"/>
      <c r="Q83" s="44"/>
      <c r="R83" s="44"/>
      <c r="S83" s="44"/>
      <c r="U83" s="44"/>
      <c r="V83" s="44"/>
      <c r="W83" s="44"/>
      <c r="Y83" s="44"/>
      <c r="Z83" s="44"/>
      <c r="AA83" s="44"/>
      <c r="AB83" s="44"/>
      <c r="AC83" s="44"/>
      <c r="AD83" s="44"/>
      <c r="AE83" s="44"/>
      <c r="AF83" s="44"/>
      <c r="AG83" s="44"/>
      <c r="AH83" s="44"/>
    </row>
    <row r="84" spans="1:34" ht="14.25">
      <c r="A84" s="44"/>
      <c r="B84" s="44"/>
      <c r="C84" s="44"/>
      <c r="D84" s="44"/>
      <c r="E84" s="44"/>
      <c r="F84" s="44"/>
      <c r="H84" s="44"/>
      <c r="I84" s="44"/>
      <c r="J84" s="44"/>
      <c r="L84" s="44"/>
      <c r="M84" s="44"/>
      <c r="N84" s="44"/>
      <c r="O84" s="44"/>
      <c r="Q84" s="44"/>
      <c r="R84" s="44"/>
      <c r="S84" s="44"/>
      <c r="U84" s="44"/>
      <c r="V84" s="44"/>
      <c r="W84" s="44"/>
      <c r="Y84" s="44"/>
      <c r="Z84" s="44"/>
      <c r="AA84" s="44"/>
      <c r="AB84" s="44"/>
      <c r="AC84" s="44"/>
      <c r="AD84" s="44"/>
      <c r="AE84" s="44"/>
      <c r="AF84" s="44"/>
      <c r="AG84" s="44"/>
      <c r="AH84" s="44"/>
    </row>
    <row r="85" spans="1:34" ht="14.25">
      <c r="A85" s="44"/>
      <c r="B85" s="44"/>
      <c r="C85" s="44"/>
      <c r="D85" s="44"/>
      <c r="E85" s="44"/>
      <c r="F85" s="44"/>
      <c r="H85" s="44"/>
      <c r="I85" s="44"/>
      <c r="J85" s="44"/>
      <c r="L85" s="44"/>
      <c r="M85" s="44"/>
      <c r="N85" s="44"/>
      <c r="O85" s="44"/>
      <c r="Q85" s="44"/>
      <c r="R85" s="44"/>
      <c r="S85" s="44"/>
      <c r="U85" s="44"/>
      <c r="V85" s="44"/>
      <c r="W85" s="44"/>
      <c r="Y85" s="44"/>
      <c r="Z85" s="44"/>
      <c r="AA85" s="44"/>
      <c r="AB85" s="44"/>
      <c r="AC85" s="44"/>
      <c r="AD85" s="44"/>
      <c r="AE85" s="44"/>
      <c r="AF85" s="44"/>
      <c r="AG85" s="44"/>
      <c r="AH85" s="44"/>
    </row>
    <row r="86" spans="1:34" ht="14.25">
      <c r="A86" s="44"/>
      <c r="B86" s="44"/>
      <c r="C86" s="44"/>
      <c r="D86" s="44"/>
      <c r="E86" s="44"/>
      <c r="F86" s="44"/>
      <c r="H86" s="44"/>
      <c r="I86" s="44"/>
      <c r="J86" s="44"/>
      <c r="L86" s="44"/>
      <c r="M86" s="44"/>
      <c r="N86" s="44"/>
      <c r="O86" s="44"/>
      <c r="Q86" s="44"/>
      <c r="R86" s="44"/>
      <c r="S86" s="44"/>
      <c r="U86" s="44"/>
      <c r="V86" s="44"/>
      <c r="W86" s="44"/>
      <c r="Y86" s="44"/>
      <c r="Z86" s="44"/>
      <c r="AA86" s="44"/>
      <c r="AB86" s="44"/>
      <c r="AC86" s="44"/>
      <c r="AD86" s="44"/>
      <c r="AE86" s="44"/>
      <c r="AF86" s="44"/>
      <c r="AG86" s="44"/>
      <c r="AH86" s="44"/>
    </row>
    <row r="87" spans="1:34" ht="14.25">
      <c r="A87" s="44"/>
      <c r="B87" s="44"/>
      <c r="C87" s="44"/>
      <c r="D87" s="44"/>
      <c r="E87" s="44"/>
      <c r="F87" s="44"/>
      <c r="H87" s="44"/>
      <c r="I87" s="44"/>
      <c r="J87" s="44"/>
      <c r="L87" s="44"/>
      <c r="M87" s="44"/>
      <c r="N87" s="44"/>
      <c r="O87" s="44"/>
      <c r="Q87" s="44"/>
      <c r="R87" s="44"/>
      <c r="S87" s="44"/>
      <c r="U87" s="44"/>
      <c r="V87" s="44"/>
      <c r="W87" s="44"/>
      <c r="Y87" s="44"/>
      <c r="Z87" s="44"/>
      <c r="AA87" s="44"/>
      <c r="AB87" s="44"/>
      <c r="AC87" s="44"/>
      <c r="AD87" s="44"/>
      <c r="AE87" s="44"/>
      <c r="AF87" s="44"/>
      <c r="AG87" s="44"/>
      <c r="AH87" s="44"/>
    </row>
    <row r="88" spans="1:34" ht="14.25">
      <c r="A88" s="44"/>
      <c r="B88" s="44"/>
      <c r="C88" s="44"/>
      <c r="D88" s="44"/>
      <c r="E88" s="44"/>
      <c r="F88" s="44"/>
      <c r="H88" s="44"/>
      <c r="I88" s="44"/>
      <c r="J88" s="44"/>
      <c r="L88" s="44"/>
      <c r="M88" s="44"/>
      <c r="N88" s="44"/>
      <c r="O88" s="44"/>
      <c r="Q88" s="44"/>
      <c r="R88" s="44"/>
      <c r="S88" s="44"/>
      <c r="U88" s="44"/>
      <c r="V88" s="44"/>
      <c r="W88" s="44"/>
      <c r="Y88" s="44"/>
      <c r="Z88" s="44"/>
      <c r="AA88" s="44"/>
      <c r="AB88" s="44"/>
      <c r="AC88" s="44"/>
      <c r="AD88" s="44"/>
      <c r="AE88" s="44"/>
      <c r="AF88" s="44"/>
      <c r="AG88" s="44"/>
      <c r="AH88" s="44"/>
    </row>
    <row r="89" spans="1:34" ht="14.25">
      <c r="A89" s="44"/>
      <c r="B89" s="44"/>
      <c r="C89" s="44"/>
      <c r="D89" s="44"/>
      <c r="E89" s="44"/>
      <c r="F89" s="44"/>
      <c r="H89" s="44"/>
      <c r="I89" s="44"/>
      <c r="J89" s="44"/>
      <c r="L89" s="44"/>
      <c r="M89" s="44"/>
      <c r="N89" s="44"/>
      <c r="O89" s="44"/>
      <c r="Q89" s="44"/>
      <c r="R89" s="44"/>
      <c r="S89" s="44"/>
      <c r="U89" s="44"/>
      <c r="V89" s="44"/>
      <c r="W89" s="44"/>
      <c r="Y89" s="44"/>
      <c r="Z89" s="44"/>
      <c r="AA89" s="44"/>
      <c r="AB89" s="44"/>
      <c r="AC89" s="44"/>
      <c r="AD89" s="44"/>
      <c r="AE89" s="44"/>
      <c r="AF89" s="44"/>
      <c r="AG89" s="44"/>
      <c r="AH89" s="44"/>
    </row>
    <row r="90" spans="1:34" ht="14.25">
      <c r="A90" s="44"/>
      <c r="B90" s="44"/>
      <c r="C90" s="44"/>
      <c r="D90" s="44"/>
      <c r="E90" s="44"/>
      <c r="F90" s="44"/>
      <c r="H90" s="44"/>
      <c r="I90" s="44"/>
      <c r="J90" s="44"/>
      <c r="L90" s="44"/>
      <c r="M90" s="44"/>
      <c r="N90" s="44"/>
      <c r="O90" s="44"/>
      <c r="Q90" s="44"/>
      <c r="R90" s="44"/>
      <c r="S90" s="44"/>
      <c r="U90" s="44"/>
      <c r="V90" s="44"/>
      <c r="W90" s="44"/>
      <c r="Y90" s="44"/>
      <c r="Z90" s="44"/>
      <c r="AA90" s="44"/>
      <c r="AB90" s="44"/>
      <c r="AC90" s="44"/>
      <c r="AD90" s="44"/>
      <c r="AE90" s="44"/>
      <c r="AF90" s="44"/>
      <c r="AG90" s="44"/>
      <c r="AH90" s="44"/>
    </row>
    <row r="91" spans="14:34" ht="14.25">
      <c r="N91" s="44"/>
      <c r="O91" s="44"/>
      <c r="V91" s="44"/>
      <c r="W91" s="44"/>
      <c r="Y91" s="44"/>
      <c r="Z91" s="44"/>
      <c r="AA91" s="44"/>
      <c r="AB91" s="44"/>
      <c r="AC91" s="44"/>
      <c r="AD91" s="44"/>
      <c r="AE91" s="44"/>
      <c r="AF91" s="44"/>
      <c r="AG91" s="44"/>
      <c r="AH91" s="44"/>
    </row>
    <row r="92" spans="14:34" ht="14.25">
      <c r="N92" s="44"/>
      <c r="O92" s="44"/>
      <c r="V92" s="44"/>
      <c r="W92" s="44"/>
      <c r="Y92" s="44"/>
      <c r="Z92" s="44"/>
      <c r="AA92" s="44"/>
      <c r="AB92" s="44"/>
      <c r="AC92" s="44"/>
      <c r="AD92" s="44"/>
      <c r="AE92" s="44"/>
      <c r="AF92" s="44"/>
      <c r="AG92" s="44"/>
      <c r="AH92" s="44"/>
    </row>
    <row r="93" spans="14:34" ht="14.25">
      <c r="N93" s="44"/>
      <c r="O93" s="44"/>
      <c r="V93" s="44"/>
      <c r="W93" s="44"/>
      <c r="Y93" s="44"/>
      <c r="Z93" s="44"/>
      <c r="AA93" s="44"/>
      <c r="AB93" s="44"/>
      <c r="AC93" s="44"/>
      <c r="AD93" s="44"/>
      <c r="AE93" s="44"/>
      <c r="AF93" s="44"/>
      <c r="AG93" s="44"/>
      <c r="AH93" s="44"/>
    </row>
    <row r="94" spans="14:23" ht="14.25">
      <c r="N94" s="44"/>
      <c r="O94" s="44"/>
      <c r="V94" s="44"/>
      <c r="W94" s="44"/>
    </row>
  </sheetData>
  <sheetProtection/>
  <mergeCells count="66">
    <mergeCell ref="P43:Q43"/>
    <mergeCell ref="P38:Q38"/>
    <mergeCell ref="P36:Q36"/>
    <mergeCell ref="O18:P18"/>
    <mergeCell ref="O19:P19"/>
    <mergeCell ref="O20:P20"/>
    <mergeCell ref="O21:P21"/>
    <mergeCell ref="P39:Q39"/>
    <mergeCell ref="P42:Q42"/>
    <mergeCell ref="P37:Q37"/>
    <mergeCell ref="P47:Q47"/>
    <mergeCell ref="O14:P14"/>
    <mergeCell ref="O15:P15"/>
    <mergeCell ref="O16:P16"/>
    <mergeCell ref="O17:P17"/>
    <mergeCell ref="O8:P8"/>
    <mergeCell ref="O9:P9"/>
    <mergeCell ref="O10:P10"/>
    <mergeCell ref="O11:P11"/>
    <mergeCell ref="P44:Q44"/>
    <mergeCell ref="O34:Q34"/>
    <mergeCell ref="P41:Q41"/>
    <mergeCell ref="O22:P22"/>
    <mergeCell ref="A52:C52"/>
    <mergeCell ref="A50:C50"/>
    <mergeCell ref="A44:C44"/>
    <mergeCell ref="A38:C38"/>
    <mergeCell ref="A47:C47"/>
    <mergeCell ref="P31:V31"/>
    <mergeCell ref="A33:C33"/>
    <mergeCell ref="A10:A11"/>
    <mergeCell ref="O6:P6"/>
    <mergeCell ref="P46:Q46"/>
    <mergeCell ref="P40:Q40"/>
    <mergeCell ref="P45:Q45"/>
    <mergeCell ref="A41:C41"/>
    <mergeCell ref="A35:C35"/>
    <mergeCell ref="A21:C21"/>
    <mergeCell ref="H33:I33"/>
    <mergeCell ref="J33:K33"/>
    <mergeCell ref="A12:A13"/>
    <mergeCell ref="O33:Q33"/>
    <mergeCell ref="O12:P12"/>
    <mergeCell ref="O13:P13"/>
    <mergeCell ref="A2:X2"/>
    <mergeCell ref="A4:C5"/>
    <mergeCell ref="D4:G4"/>
    <mergeCell ref="Q4:T4"/>
    <mergeCell ref="U4:X4"/>
    <mergeCell ref="O5:P5"/>
    <mergeCell ref="D33:E33"/>
    <mergeCell ref="F33:G33"/>
    <mergeCell ref="L33:M33"/>
    <mergeCell ref="A16:C16"/>
    <mergeCell ref="A17:C17"/>
    <mergeCell ref="A31:M31"/>
    <mergeCell ref="A15:C15"/>
    <mergeCell ref="L4:P4"/>
    <mergeCell ref="H4:K4"/>
    <mergeCell ref="A6:C6"/>
    <mergeCell ref="A22:C22"/>
    <mergeCell ref="A18:C18"/>
    <mergeCell ref="A19:C19"/>
    <mergeCell ref="A20:C20"/>
    <mergeCell ref="O7:P7"/>
    <mergeCell ref="A14:C14"/>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A1">
      <selection activeCell="B11" sqref="B11"/>
    </sheetView>
  </sheetViews>
  <sheetFormatPr defaultColWidth="10.59765625" defaultRowHeight="15"/>
  <cols>
    <col min="1" max="1" width="13.09765625" style="2" customWidth="1"/>
    <col min="2" max="2" width="14.8984375" style="2" customWidth="1"/>
    <col min="3" max="3" width="15.09765625" style="2" customWidth="1"/>
    <col min="4" max="4" width="14" style="2" customWidth="1"/>
    <col min="5" max="5" width="13.59765625" style="2" customWidth="1"/>
    <col min="6" max="6" width="14.09765625" style="2" customWidth="1"/>
    <col min="7" max="8" width="13.09765625" style="2" customWidth="1"/>
    <col min="9" max="9" width="15.3984375" style="2" customWidth="1"/>
    <col min="10" max="10" width="13.59765625" style="2" customWidth="1"/>
    <col min="11" max="12" width="13.09765625" style="2" customWidth="1"/>
    <col min="13" max="14" width="14.59765625" style="2" customWidth="1"/>
    <col min="15" max="16" width="13.09765625" style="2" customWidth="1"/>
    <col min="17" max="17" width="14.09765625" style="2" customWidth="1"/>
    <col min="18" max="18" width="10.59765625" style="2" customWidth="1"/>
    <col min="19" max="19" width="14.09765625" style="2" customWidth="1"/>
    <col min="20" max="25" width="10.59765625" style="2" customWidth="1"/>
    <col min="26" max="26" width="12.59765625" style="2" bestFit="1" customWidth="1"/>
    <col min="27" max="16384" width="10.59765625" style="2" customWidth="1"/>
  </cols>
  <sheetData>
    <row r="1" spans="1:18" s="27" customFormat="1" ht="19.5" customHeight="1">
      <c r="A1" s="265" t="s">
        <v>413</v>
      </c>
      <c r="B1" s="266"/>
      <c r="C1" s="266"/>
      <c r="D1" s="266"/>
      <c r="E1" s="266"/>
      <c r="F1" s="266"/>
      <c r="G1" s="266"/>
      <c r="H1" s="266"/>
      <c r="I1" s="266"/>
      <c r="J1" s="266"/>
      <c r="K1" s="266"/>
      <c r="L1" s="266"/>
      <c r="M1" s="266"/>
      <c r="N1" s="266"/>
      <c r="O1" s="266"/>
      <c r="P1" s="266"/>
      <c r="Q1" s="267" t="s">
        <v>414</v>
      </c>
      <c r="R1" s="63"/>
    </row>
    <row r="2" spans="1:18" ht="19.5" customHeight="1">
      <c r="A2" s="465" t="s">
        <v>415</v>
      </c>
      <c r="B2" s="465"/>
      <c r="C2" s="465"/>
      <c r="D2" s="465"/>
      <c r="E2" s="465"/>
      <c r="F2" s="465"/>
      <c r="G2" s="465"/>
      <c r="H2" s="465"/>
      <c r="I2" s="465"/>
      <c r="J2" s="465"/>
      <c r="K2" s="465"/>
      <c r="L2" s="465"/>
      <c r="M2" s="465"/>
      <c r="N2" s="465"/>
      <c r="O2" s="465"/>
      <c r="P2" s="465"/>
      <c r="Q2" s="465"/>
      <c r="R2" s="48"/>
    </row>
    <row r="3" spans="1:18" ht="18" customHeight="1" thickBot="1">
      <c r="A3" s="52"/>
      <c r="B3" s="268"/>
      <c r="C3" s="268"/>
      <c r="D3" s="268"/>
      <c r="E3" s="268"/>
      <c r="F3" s="268"/>
      <c r="G3" s="268"/>
      <c r="H3" s="268"/>
      <c r="I3" s="268"/>
      <c r="J3" s="268"/>
      <c r="K3" s="268"/>
      <c r="L3" s="268"/>
      <c r="M3" s="268"/>
      <c r="N3" s="268"/>
      <c r="O3" s="268"/>
      <c r="P3" s="268"/>
      <c r="Q3" s="269" t="s">
        <v>419</v>
      </c>
      <c r="R3" s="48"/>
    </row>
    <row r="4" spans="1:18" ht="17.25" customHeight="1">
      <c r="A4" s="466" t="s">
        <v>358</v>
      </c>
      <c r="B4" s="468" t="s">
        <v>420</v>
      </c>
      <c r="C4" s="468" t="s">
        <v>83</v>
      </c>
      <c r="D4" s="470" t="s">
        <v>416</v>
      </c>
      <c r="E4" s="470" t="s">
        <v>40</v>
      </c>
      <c r="F4" s="468" t="s">
        <v>84</v>
      </c>
      <c r="G4" s="470" t="s">
        <v>359</v>
      </c>
      <c r="H4" s="468" t="s">
        <v>85</v>
      </c>
      <c r="I4" s="468" t="s">
        <v>86</v>
      </c>
      <c r="J4" s="468" t="s">
        <v>100</v>
      </c>
      <c r="K4" s="468" t="s">
        <v>87</v>
      </c>
      <c r="L4" s="468" t="s">
        <v>41</v>
      </c>
      <c r="M4" s="470" t="s">
        <v>237</v>
      </c>
      <c r="N4" s="476" t="s">
        <v>42</v>
      </c>
      <c r="O4" s="472" t="s">
        <v>43</v>
      </c>
      <c r="P4" s="472" t="s">
        <v>44</v>
      </c>
      <c r="Q4" s="474" t="s">
        <v>45</v>
      </c>
      <c r="R4" s="48"/>
    </row>
    <row r="5" spans="1:26" ht="17.25" customHeight="1">
      <c r="A5" s="467"/>
      <c r="B5" s="469"/>
      <c r="C5" s="469"/>
      <c r="D5" s="471"/>
      <c r="E5" s="471"/>
      <c r="F5" s="469"/>
      <c r="G5" s="471"/>
      <c r="H5" s="469"/>
      <c r="I5" s="469"/>
      <c r="J5" s="469"/>
      <c r="K5" s="469"/>
      <c r="L5" s="469"/>
      <c r="M5" s="471"/>
      <c r="N5" s="477"/>
      <c r="O5" s="473"/>
      <c r="P5" s="473"/>
      <c r="Q5" s="475"/>
      <c r="R5" s="48"/>
      <c r="Z5" s="48" t="s">
        <v>322</v>
      </c>
    </row>
    <row r="6" spans="1:19" ht="17.25" customHeight="1">
      <c r="A6" s="270" t="s">
        <v>432</v>
      </c>
      <c r="B6" s="271">
        <v>541969383</v>
      </c>
      <c r="C6" s="272">
        <v>529595830</v>
      </c>
      <c r="D6" s="272">
        <v>12373553</v>
      </c>
      <c r="E6" s="272">
        <v>3211895</v>
      </c>
      <c r="F6" s="272">
        <v>9161658</v>
      </c>
      <c r="G6" s="273">
        <v>90.1</v>
      </c>
      <c r="H6" s="274">
        <v>0.49578947368421045</v>
      </c>
      <c r="I6" s="275">
        <v>176724930</v>
      </c>
      <c r="J6" s="275">
        <v>3969358</v>
      </c>
      <c r="K6" s="275">
        <v>404926</v>
      </c>
      <c r="L6" s="275">
        <v>980382</v>
      </c>
      <c r="M6" s="275">
        <v>600149</v>
      </c>
      <c r="N6" s="275">
        <v>14038888</v>
      </c>
      <c r="O6" s="275">
        <v>387469</v>
      </c>
      <c r="P6" s="276" t="s">
        <v>202</v>
      </c>
      <c r="Q6" s="275">
        <v>617915</v>
      </c>
      <c r="R6" s="48"/>
      <c r="S6" s="28"/>
    </row>
    <row r="7" spans="1:19" ht="17.25" customHeight="1">
      <c r="A7" s="270">
        <v>27</v>
      </c>
      <c r="B7" s="277">
        <v>523207137</v>
      </c>
      <c r="C7" s="272">
        <v>511584161</v>
      </c>
      <c r="D7" s="272">
        <v>11622976</v>
      </c>
      <c r="E7" s="272">
        <v>2859126</v>
      </c>
      <c r="F7" s="272">
        <v>8763850</v>
      </c>
      <c r="G7" s="273">
        <v>88.6</v>
      </c>
      <c r="H7" s="278">
        <v>0.496842105263158</v>
      </c>
      <c r="I7" s="275">
        <v>175486887</v>
      </c>
      <c r="J7" s="275">
        <v>4177000</v>
      </c>
      <c r="K7" s="275">
        <v>328117</v>
      </c>
      <c r="L7" s="275">
        <v>768181</v>
      </c>
      <c r="M7" s="275">
        <v>807417</v>
      </c>
      <c r="N7" s="275">
        <v>23896497</v>
      </c>
      <c r="O7" s="275">
        <v>409386</v>
      </c>
      <c r="P7" s="276" t="s">
        <v>202</v>
      </c>
      <c r="Q7" s="275">
        <v>986996</v>
      </c>
      <c r="R7" s="48"/>
      <c r="S7" s="28"/>
    </row>
    <row r="8" spans="1:19" ht="17.25" customHeight="1">
      <c r="A8" s="270">
        <v>28</v>
      </c>
      <c r="B8" s="277">
        <v>532105295</v>
      </c>
      <c r="C8" s="272">
        <v>522143215</v>
      </c>
      <c r="D8" s="272">
        <v>9962080</v>
      </c>
      <c r="E8" s="272">
        <v>2217686</v>
      </c>
      <c r="F8" s="272">
        <v>7744394</v>
      </c>
      <c r="G8" s="273">
        <v>91.52631578947368</v>
      </c>
      <c r="H8" s="278">
        <v>0.5022105263157893</v>
      </c>
      <c r="I8" s="275">
        <v>178266155</v>
      </c>
      <c r="J8" s="275">
        <v>4133640</v>
      </c>
      <c r="K8" s="275">
        <v>153002</v>
      </c>
      <c r="L8" s="275">
        <v>490326</v>
      </c>
      <c r="M8" s="275">
        <v>306264</v>
      </c>
      <c r="N8" s="275">
        <v>21455336</v>
      </c>
      <c r="O8" s="275">
        <v>394753</v>
      </c>
      <c r="P8" s="276" t="s">
        <v>202</v>
      </c>
      <c r="Q8" s="275">
        <v>960978</v>
      </c>
      <c r="R8" s="48"/>
      <c r="S8" s="28"/>
    </row>
    <row r="9" spans="1:19" s="48" customFormat="1" ht="17.25" customHeight="1">
      <c r="A9" s="54">
        <v>29</v>
      </c>
      <c r="B9" s="55">
        <v>538942817</v>
      </c>
      <c r="C9" s="56">
        <v>528657403</v>
      </c>
      <c r="D9" s="56">
        <v>10285414</v>
      </c>
      <c r="E9" s="56">
        <v>2558788</v>
      </c>
      <c r="F9" s="56">
        <v>7726626</v>
      </c>
      <c r="G9" s="57">
        <v>92.16315789473683</v>
      </c>
      <c r="H9" s="290">
        <v>0.5053157894736844</v>
      </c>
      <c r="I9" s="291">
        <v>180440054</v>
      </c>
      <c r="J9" s="291">
        <v>4117100</v>
      </c>
      <c r="K9" s="291">
        <v>304114</v>
      </c>
      <c r="L9" s="291">
        <v>645506</v>
      </c>
      <c r="M9" s="291">
        <v>924012</v>
      </c>
      <c r="N9" s="291">
        <v>21953037</v>
      </c>
      <c r="O9" s="291">
        <v>367733</v>
      </c>
      <c r="P9" s="292" t="s">
        <v>202</v>
      </c>
      <c r="Q9" s="291">
        <v>1359448</v>
      </c>
      <c r="S9" s="58"/>
    </row>
    <row r="10" spans="1:26" s="21" customFormat="1" ht="17.25" customHeight="1">
      <c r="A10" s="293">
        <v>30</v>
      </c>
      <c r="B10" s="294">
        <f>SUM(B23,B33)</f>
        <v>528638032</v>
      </c>
      <c r="C10" s="19">
        <f>SUM(C23,C33)</f>
        <v>517820993</v>
      </c>
      <c r="D10" s="19">
        <f>SUM(D23,D33)</f>
        <v>10817039</v>
      </c>
      <c r="E10" s="19">
        <f>SUM(E23,E33)</f>
        <v>3233867</v>
      </c>
      <c r="F10" s="19">
        <f>SUM(F23,F33)</f>
        <v>7583172</v>
      </c>
      <c r="G10" s="223">
        <f>AVERAGE(G12:G22,G25:G32)</f>
        <v>92.51578947368422</v>
      </c>
      <c r="H10" s="295">
        <f>AVERAGE(H12:H22,H25:H32)</f>
        <v>0.5052631578947369</v>
      </c>
      <c r="I10" s="296">
        <f aca="true" t="shared" si="0" ref="I10:O10">SUM(I23,I33)</f>
        <v>182817452</v>
      </c>
      <c r="J10" s="296">
        <f t="shared" si="0"/>
        <v>4168095</v>
      </c>
      <c r="K10" s="296">
        <f t="shared" si="0"/>
        <v>267617</v>
      </c>
      <c r="L10" s="296">
        <f t="shared" si="0"/>
        <v>539495</v>
      </c>
      <c r="M10" s="296">
        <f t="shared" si="0"/>
        <v>539566</v>
      </c>
      <c r="N10" s="296">
        <f t="shared" si="0"/>
        <v>22670933</v>
      </c>
      <c r="O10" s="296">
        <f t="shared" si="0"/>
        <v>354830</v>
      </c>
      <c r="P10" s="297" t="s">
        <v>421</v>
      </c>
      <c r="Q10" s="296">
        <f>SUM(Q23,Q33)</f>
        <v>1496543</v>
      </c>
      <c r="S10" s="39"/>
      <c r="Z10" s="21" t="s">
        <v>322</v>
      </c>
    </row>
    <row r="11" spans="1:18" ht="17.25" customHeight="1">
      <c r="A11" s="157"/>
      <c r="B11" s="298"/>
      <c r="C11" s="112"/>
      <c r="D11" s="112"/>
      <c r="E11" s="112"/>
      <c r="F11" s="112"/>
      <c r="G11" s="299"/>
      <c r="H11" s="300"/>
      <c r="I11" s="301"/>
      <c r="J11" s="301"/>
      <c r="K11" s="301"/>
      <c r="L11" s="301"/>
      <c r="M11" s="301"/>
      <c r="N11" s="301"/>
      <c r="O11" s="301"/>
      <c r="P11" s="301"/>
      <c r="Q11" s="301"/>
      <c r="R11" s="48"/>
    </row>
    <row r="12" spans="1:26" ht="17.25" customHeight="1">
      <c r="A12" s="198" t="s">
        <v>147</v>
      </c>
      <c r="B12" s="302">
        <v>181459419</v>
      </c>
      <c r="C12" s="60">
        <v>178691493</v>
      </c>
      <c r="D12" s="60">
        <v>2767926</v>
      </c>
      <c r="E12" s="60">
        <v>1101106</v>
      </c>
      <c r="F12" s="60">
        <v>1666820</v>
      </c>
      <c r="G12" s="303">
        <v>89.6</v>
      </c>
      <c r="H12" s="304">
        <v>0.87</v>
      </c>
      <c r="I12" s="60">
        <v>82079625</v>
      </c>
      <c r="J12" s="60">
        <v>1208538</v>
      </c>
      <c r="K12" s="60">
        <v>122174</v>
      </c>
      <c r="L12" s="60">
        <v>246284</v>
      </c>
      <c r="M12" s="60">
        <v>246308</v>
      </c>
      <c r="N12" s="60">
        <v>9503619</v>
      </c>
      <c r="O12" s="60">
        <v>43508</v>
      </c>
      <c r="P12" s="292" t="s">
        <v>202</v>
      </c>
      <c r="Q12" s="60">
        <v>435401</v>
      </c>
      <c r="R12" s="48"/>
      <c r="S12" s="28"/>
      <c r="Z12" s="48" t="s">
        <v>322</v>
      </c>
    </row>
    <row r="13" spans="1:26" ht="17.25" customHeight="1">
      <c r="A13" s="198" t="s">
        <v>148</v>
      </c>
      <c r="B13" s="302">
        <v>31926960</v>
      </c>
      <c r="C13" s="60">
        <v>31091126</v>
      </c>
      <c r="D13" s="60">
        <v>835834</v>
      </c>
      <c r="E13" s="60">
        <v>366079</v>
      </c>
      <c r="F13" s="60">
        <v>469755</v>
      </c>
      <c r="G13" s="303">
        <v>94.9</v>
      </c>
      <c r="H13" s="304">
        <v>0.43</v>
      </c>
      <c r="I13" s="60">
        <v>7882951</v>
      </c>
      <c r="J13" s="60">
        <v>324586</v>
      </c>
      <c r="K13" s="60">
        <v>9998</v>
      </c>
      <c r="L13" s="60">
        <v>20121</v>
      </c>
      <c r="M13" s="60">
        <v>20055</v>
      </c>
      <c r="N13" s="60">
        <v>1108529</v>
      </c>
      <c r="O13" s="60">
        <v>21580</v>
      </c>
      <c r="P13" s="292" t="s">
        <v>202</v>
      </c>
      <c r="Q13" s="60">
        <v>109016</v>
      </c>
      <c r="R13" s="48"/>
      <c r="S13" s="28"/>
      <c r="Z13" s="48" t="s">
        <v>322</v>
      </c>
    </row>
    <row r="14" spans="1:26" ht="17.25" customHeight="1">
      <c r="A14" s="198" t="s">
        <v>149</v>
      </c>
      <c r="B14" s="302">
        <v>47272307</v>
      </c>
      <c r="C14" s="60">
        <v>46566202</v>
      </c>
      <c r="D14" s="60">
        <v>706105</v>
      </c>
      <c r="E14" s="60">
        <v>183153</v>
      </c>
      <c r="F14" s="60">
        <v>522952</v>
      </c>
      <c r="G14" s="303">
        <v>91.2</v>
      </c>
      <c r="H14" s="304">
        <v>0.71</v>
      </c>
      <c r="I14" s="60">
        <v>17002775</v>
      </c>
      <c r="J14" s="60">
        <v>341999</v>
      </c>
      <c r="K14" s="60">
        <v>25052</v>
      </c>
      <c r="L14" s="60">
        <v>50486</v>
      </c>
      <c r="M14" s="60">
        <v>50460</v>
      </c>
      <c r="N14" s="60">
        <v>2125699</v>
      </c>
      <c r="O14" s="60">
        <v>57282</v>
      </c>
      <c r="P14" s="292" t="s">
        <v>202</v>
      </c>
      <c r="Q14" s="60">
        <v>120690</v>
      </c>
      <c r="R14" s="48"/>
      <c r="S14" s="28"/>
      <c r="Z14" s="48" t="s">
        <v>322</v>
      </c>
    </row>
    <row r="15" spans="1:26" ht="17.25" customHeight="1">
      <c r="A15" s="198" t="s">
        <v>254</v>
      </c>
      <c r="B15" s="302">
        <v>21030118</v>
      </c>
      <c r="C15" s="60">
        <v>20748343</v>
      </c>
      <c r="D15" s="60">
        <v>281775</v>
      </c>
      <c r="E15" s="60">
        <v>187790</v>
      </c>
      <c r="F15" s="60">
        <v>93985</v>
      </c>
      <c r="G15" s="303">
        <v>96.8</v>
      </c>
      <c r="H15" s="304">
        <v>0.23</v>
      </c>
      <c r="I15" s="60">
        <v>2516398</v>
      </c>
      <c r="J15" s="60">
        <v>169639</v>
      </c>
      <c r="K15" s="60">
        <v>3784</v>
      </c>
      <c r="L15" s="60">
        <v>7613</v>
      </c>
      <c r="M15" s="60">
        <v>7586</v>
      </c>
      <c r="N15" s="60">
        <v>506117</v>
      </c>
      <c r="O15" s="71">
        <v>0</v>
      </c>
      <c r="P15" s="292" t="s">
        <v>202</v>
      </c>
      <c r="Q15" s="60">
        <v>60868</v>
      </c>
      <c r="R15" s="48"/>
      <c r="S15" s="28"/>
      <c r="Z15" s="48" t="s">
        <v>322</v>
      </c>
    </row>
    <row r="16" spans="1:26" ht="17.25" customHeight="1">
      <c r="A16" s="198" t="s">
        <v>255</v>
      </c>
      <c r="B16" s="302">
        <v>11535938</v>
      </c>
      <c r="C16" s="60">
        <v>11338874</v>
      </c>
      <c r="D16" s="60">
        <v>197064</v>
      </c>
      <c r="E16" s="60">
        <v>102265</v>
      </c>
      <c r="F16" s="60">
        <v>94799</v>
      </c>
      <c r="G16" s="303">
        <v>95</v>
      </c>
      <c r="H16" s="304">
        <v>0.23</v>
      </c>
      <c r="I16" s="60">
        <v>1519858</v>
      </c>
      <c r="J16" s="60">
        <v>115430</v>
      </c>
      <c r="K16" s="60">
        <v>2184</v>
      </c>
      <c r="L16" s="60">
        <v>4384</v>
      </c>
      <c r="M16" s="60">
        <v>4347</v>
      </c>
      <c r="N16" s="60">
        <v>274776</v>
      </c>
      <c r="O16" s="71">
        <v>0</v>
      </c>
      <c r="P16" s="292" t="s">
        <v>202</v>
      </c>
      <c r="Q16" s="60">
        <v>41960</v>
      </c>
      <c r="R16" s="48"/>
      <c r="S16" s="28"/>
      <c r="Z16" s="48" t="s">
        <v>322</v>
      </c>
    </row>
    <row r="17" spans="1:26" ht="17.25" customHeight="1">
      <c r="A17" s="198" t="s">
        <v>256</v>
      </c>
      <c r="B17" s="302">
        <v>30992235</v>
      </c>
      <c r="C17" s="60">
        <v>30041814</v>
      </c>
      <c r="D17" s="60">
        <v>950421</v>
      </c>
      <c r="E17" s="60">
        <v>57700</v>
      </c>
      <c r="F17" s="60">
        <v>892721</v>
      </c>
      <c r="G17" s="303">
        <v>90.6</v>
      </c>
      <c r="H17" s="304">
        <v>0.58</v>
      </c>
      <c r="I17" s="60">
        <v>9614755</v>
      </c>
      <c r="J17" s="60">
        <v>261186</v>
      </c>
      <c r="K17" s="60">
        <v>14444</v>
      </c>
      <c r="L17" s="60">
        <v>29216</v>
      </c>
      <c r="M17" s="60">
        <v>29416</v>
      </c>
      <c r="N17" s="60">
        <v>1303653</v>
      </c>
      <c r="O17" s="60">
        <v>83403</v>
      </c>
      <c r="P17" s="292" t="s">
        <v>202</v>
      </c>
      <c r="Q17" s="60">
        <v>95303</v>
      </c>
      <c r="R17" s="48"/>
      <c r="S17" s="28"/>
      <c r="Z17" s="48" t="s">
        <v>322</v>
      </c>
    </row>
    <row r="18" spans="1:26" ht="17.25" customHeight="1">
      <c r="A18" s="198" t="s">
        <v>257</v>
      </c>
      <c r="B18" s="302">
        <v>11192346</v>
      </c>
      <c r="C18" s="60">
        <v>11103426</v>
      </c>
      <c r="D18" s="60">
        <v>88920</v>
      </c>
      <c r="E18" s="60">
        <v>11339</v>
      </c>
      <c r="F18" s="60">
        <v>77581</v>
      </c>
      <c r="G18" s="303">
        <v>89.7</v>
      </c>
      <c r="H18" s="304">
        <v>0.42</v>
      </c>
      <c r="I18" s="60">
        <v>2741981</v>
      </c>
      <c r="J18" s="60">
        <v>116457</v>
      </c>
      <c r="K18" s="60">
        <v>4145</v>
      </c>
      <c r="L18" s="60">
        <v>8350</v>
      </c>
      <c r="M18" s="60">
        <v>8335</v>
      </c>
      <c r="N18" s="60">
        <v>408245</v>
      </c>
      <c r="O18" s="60">
        <v>15176</v>
      </c>
      <c r="P18" s="292" t="s">
        <v>202</v>
      </c>
      <c r="Q18" s="60">
        <v>42359</v>
      </c>
      <c r="R18" s="48"/>
      <c r="S18" s="28"/>
      <c r="Z18" s="48" t="s">
        <v>322</v>
      </c>
    </row>
    <row r="19" spans="1:26" ht="17.25" customHeight="1">
      <c r="A19" s="198" t="s">
        <v>258</v>
      </c>
      <c r="B19" s="302">
        <v>16433185</v>
      </c>
      <c r="C19" s="60">
        <v>15891558</v>
      </c>
      <c r="D19" s="60">
        <v>541627</v>
      </c>
      <c r="E19" s="60">
        <v>29788</v>
      </c>
      <c r="F19" s="60">
        <v>511839</v>
      </c>
      <c r="G19" s="303">
        <v>92.5</v>
      </c>
      <c r="H19" s="304">
        <v>0.42</v>
      </c>
      <c r="I19" s="60">
        <v>4205829</v>
      </c>
      <c r="J19" s="60">
        <v>112997</v>
      </c>
      <c r="K19" s="60">
        <v>6954</v>
      </c>
      <c r="L19" s="60">
        <v>14034</v>
      </c>
      <c r="M19" s="60">
        <v>14065</v>
      </c>
      <c r="N19" s="60">
        <v>643543</v>
      </c>
      <c r="O19" s="60">
        <v>26974</v>
      </c>
      <c r="P19" s="292" t="s">
        <v>202</v>
      </c>
      <c r="Q19" s="60">
        <v>41389</v>
      </c>
      <c r="R19" s="48"/>
      <c r="S19" s="28"/>
      <c r="Z19" s="48" t="s">
        <v>322</v>
      </c>
    </row>
    <row r="20" spans="1:26" ht="17.25" customHeight="1">
      <c r="A20" s="198" t="s">
        <v>259</v>
      </c>
      <c r="B20" s="302">
        <v>50199458</v>
      </c>
      <c r="C20" s="60">
        <v>48904680</v>
      </c>
      <c r="D20" s="60">
        <v>1294778</v>
      </c>
      <c r="E20" s="60">
        <v>107964</v>
      </c>
      <c r="F20" s="60">
        <v>1186814</v>
      </c>
      <c r="G20" s="303">
        <v>95.2</v>
      </c>
      <c r="H20" s="304">
        <v>0.7</v>
      </c>
      <c r="I20" s="60">
        <v>19664987</v>
      </c>
      <c r="J20" s="60">
        <v>385395</v>
      </c>
      <c r="K20" s="60">
        <v>24840</v>
      </c>
      <c r="L20" s="60">
        <v>50127</v>
      </c>
      <c r="M20" s="60">
        <v>50242</v>
      </c>
      <c r="N20" s="60">
        <v>2163116</v>
      </c>
      <c r="O20" s="71">
        <v>0</v>
      </c>
      <c r="P20" s="292" t="s">
        <v>202</v>
      </c>
      <c r="Q20" s="60">
        <v>140015</v>
      </c>
      <c r="R20" s="48"/>
      <c r="S20" s="28"/>
      <c r="Z20" s="48" t="s">
        <v>322</v>
      </c>
    </row>
    <row r="21" spans="1:26" ht="17.25" customHeight="1">
      <c r="A21" s="198" t="s">
        <v>260</v>
      </c>
      <c r="B21" s="302">
        <v>23227434</v>
      </c>
      <c r="C21" s="60">
        <v>22378087</v>
      </c>
      <c r="D21" s="60">
        <v>849347</v>
      </c>
      <c r="E21" s="60">
        <v>186940</v>
      </c>
      <c r="F21" s="60">
        <v>662407</v>
      </c>
      <c r="G21" s="303">
        <v>92.7</v>
      </c>
      <c r="H21" s="304">
        <v>0.67</v>
      </c>
      <c r="I21" s="60">
        <v>8432111</v>
      </c>
      <c r="J21" s="60">
        <v>201792</v>
      </c>
      <c r="K21" s="60">
        <v>12182</v>
      </c>
      <c r="L21" s="60">
        <v>24527</v>
      </c>
      <c r="M21" s="60">
        <v>24468</v>
      </c>
      <c r="N21" s="60">
        <v>947744</v>
      </c>
      <c r="O21" s="60">
        <v>33581</v>
      </c>
      <c r="P21" s="292" t="s">
        <v>202</v>
      </c>
      <c r="Q21" s="60">
        <v>73270</v>
      </c>
      <c r="R21" s="48"/>
      <c r="S21" s="28"/>
      <c r="Z21" s="48" t="s">
        <v>322</v>
      </c>
    </row>
    <row r="22" spans="1:26" ht="17.25" customHeight="1">
      <c r="A22" s="198" t="s">
        <v>284</v>
      </c>
      <c r="B22" s="302">
        <v>19807370</v>
      </c>
      <c r="C22" s="60">
        <v>19489732</v>
      </c>
      <c r="D22" s="60">
        <v>317638</v>
      </c>
      <c r="E22" s="60">
        <v>58916</v>
      </c>
      <c r="F22" s="60">
        <v>258722</v>
      </c>
      <c r="G22" s="303">
        <v>95.8</v>
      </c>
      <c r="H22" s="304">
        <v>0.84</v>
      </c>
      <c r="I22" s="60">
        <v>7961173</v>
      </c>
      <c r="J22" s="60">
        <v>140070</v>
      </c>
      <c r="K22" s="60">
        <v>13123</v>
      </c>
      <c r="L22" s="60">
        <v>26459</v>
      </c>
      <c r="M22" s="60">
        <v>26474</v>
      </c>
      <c r="N22" s="60">
        <v>1046226</v>
      </c>
      <c r="O22" s="71">
        <v>0</v>
      </c>
      <c r="P22" s="292" t="s">
        <v>202</v>
      </c>
      <c r="Q22" s="60">
        <v>51020</v>
      </c>
      <c r="R22" s="48"/>
      <c r="S22" s="28"/>
      <c r="Z22" s="48" t="s">
        <v>322</v>
      </c>
    </row>
    <row r="23" spans="1:26" s="21" customFormat="1" ht="17.25" customHeight="1">
      <c r="A23" s="287" t="s">
        <v>261</v>
      </c>
      <c r="B23" s="305">
        <f>SUM(B12:B22)</f>
        <v>445076770</v>
      </c>
      <c r="C23" s="132">
        <f>SUM(C12:C22)</f>
        <v>436245335</v>
      </c>
      <c r="D23" s="132">
        <f>SUM(D12:D22)</f>
        <v>8831435</v>
      </c>
      <c r="E23" s="132">
        <f>SUM(E12:E22)</f>
        <v>2393040</v>
      </c>
      <c r="F23" s="132">
        <f>SUM(F12:F22)</f>
        <v>6438395</v>
      </c>
      <c r="G23" s="306">
        <f>AVERAGE(G12:G22)</f>
        <v>93.09090909090911</v>
      </c>
      <c r="H23" s="307">
        <f>AVERAGE(H12:H22)</f>
        <v>0.5545454545454546</v>
      </c>
      <c r="I23" s="132">
        <f aca="true" t="shared" si="1" ref="I23:O23">SUM(I12:I22)</f>
        <v>163622443</v>
      </c>
      <c r="J23" s="132">
        <f t="shared" si="1"/>
        <v>3378089</v>
      </c>
      <c r="K23" s="132">
        <f t="shared" si="1"/>
        <v>238880</v>
      </c>
      <c r="L23" s="132">
        <f t="shared" si="1"/>
        <v>481601</v>
      </c>
      <c r="M23" s="132">
        <f t="shared" si="1"/>
        <v>481756</v>
      </c>
      <c r="N23" s="132">
        <f t="shared" si="1"/>
        <v>20031267</v>
      </c>
      <c r="O23" s="132">
        <f t="shared" si="1"/>
        <v>281504</v>
      </c>
      <c r="P23" s="308" t="s">
        <v>421</v>
      </c>
      <c r="Q23" s="132">
        <f>SUM(Q12:Q22)</f>
        <v>1211291</v>
      </c>
      <c r="S23" s="40"/>
      <c r="Z23" s="21" t="s">
        <v>322</v>
      </c>
    </row>
    <row r="24" spans="1:19" s="29" customFormat="1" ht="17.25" customHeight="1">
      <c r="A24" s="309"/>
      <c r="B24" s="310"/>
      <c r="C24" s="311" t="s">
        <v>308</v>
      </c>
      <c r="D24" s="311" t="s">
        <v>308</v>
      </c>
      <c r="E24" s="311" t="s">
        <v>308</v>
      </c>
      <c r="F24" s="311" t="s">
        <v>308</v>
      </c>
      <c r="G24" s="312" t="s">
        <v>308</v>
      </c>
      <c r="H24" s="313"/>
      <c r="I24" s="311"/>
      <c r="J24" s="311" t="s">
        <v>315</v>
      </c>
      <c r="K24" s="311"/>
      <c r="L24" s="311"/>
      <c r="M24" s="311"/>
      <c r="N24" s="311"/>
      <c r="O24" s="311" t="s">
        <v>308</v>
      </c>
      <c r="P24" s="314" t="s">
        <v>308</v>
      </c>
      <c r="Q24" s="311"/>
      <c r="S24" s="35"/>
    </row>
    <row r="25" spans="1:26" ht="17.25" customHeight="1">
      <c r="A25" s="198" t="s">
        <v>262</v>
      </c>
      <c r="B25" s="302">
        <v>3562846</v>
      </c>
      <c r="C25" s="60">
        <v>3455698</v>
      </c>
      <c r="D25" s="60">
        <v>107148</v>
      </c>
      <c r="E25" s="60">
        <v>17675</v>
      </c>
      <c r="F25" s="60">
        <v>89473</v>
      </c>
      <c r="G25" s="303">
        <v>87.7</v>
      </c>
      <c r="H25" s="304">
        <v>0.65</v>
      </c>
      <c r="I25" s="60">
        <v>1452919</v>
      </c>
      <c r="J25" s="60">
        <v>20310</v>
      </c>
      <c r="K25" s="60">
        <v>1389</v>
      </c>
      <c r="L25" s="60">
        <v>2800</v>
      </c>
      <c r="M25" s="60">
        <v>2800</v>
      </c>
      <c r="N25" s="60">
        <v>134774</v>
      </c>
      <c r="O25" s="71">
        <v>0</v>
      </c>
      <c r="P25" s="292" t="s">
        <v>202</v>
      </c>
      <c r="Q25" s="60">
        <v>7335</v>
      </c>
      <c r="R25" s="48"/>
      <c r="S25" s="28"/>
      <c r="Z25" s="48" t="s">
        <v>322</v>
      </c>
    </row>
    <row r="26" spans="1:26" ht="17.25" customHeight="1">
      <c r="A26" s="198" t="s">
        <v>263</v>
      </c>
      <c r="B26" s="302">
        <v>13427089</v>
      </c>
      <c r="C26" s="60">
        <v>13189697</v>
      </c>
      <c r="D26" s="60">
        <v>237392</v>
      </c>
      <c r="E26" s="60">
        <v>38457</v>
      </c>
      <c r="F26" s="60">
        <v>198935</v>
      </c>
      <c r="G26" s="303">
        <v>90.7</v>
      </c>
      <c r="H26" s="304">
        <v>0.54</v>
      </c>
      <c r="I26" s="60">
        <v>4292262</v>
      </c>
      <c r="J26" s="60">
        <v>127623</v>
      </c>
      <c r="K26" s="60">
        <v>8236</v>
      </c>
      <c r="L26" s="60">
        <v>16613</v>
      </c>
      <c r="M26" s="60">
        <v>16631</v>
      </c>
      <c r="N26" s="60">
        <v>632698</v>
      </c>
      <c r="O26" s="60">
        <v>16156</v>
      </c>
      <c r="P26" s="292" t="s">
        <v>202</v>
      </c>
      <c r="Q26" s="60">
        <v>46457</v>
      </c>
      <c r="R26" s="48"/>
      <c r="S26" s="28"/>
      <c r="Z26" s="48" t="s">
        <v>322</v>
      </c>
    </row>
    <row r="27" spans="1:26" ht="17.25" customHeight="1">
      <c r="A27" s="198" t="s">
        <v>264</v>
      </c>
      <c r="B27" s="302">
        <v>9685773</v>
      </c>
      <c r="C27" s="60">
        <v>9572984</v>
      </c>
      <c r="D27" s="60">
        <v>112789</v>
      </c>
      <c r="E27" s="60">
        <v>31692</v>
      </c>
      <c r="F27" s="60">
        <v>81097</v>
      </c>
      <c r="G27" s="303">
        <v>93.8</v>
      </c>
      <c r="H27" s="304">
        <v>0.54</v>
      </c>
      <c r="I27" s="60">
        <v>2646379</v>
      </c>
      <c r="J27" s="60">
        <v>72579</v>
      </c>
      <c r="K27" s="60">
        <v>6060</v>
      </c>
      <c r="L27" s="60">
        <v>12216</v>
      </c>
      <c r="M27" s="60">
        <v>12211</v>
      </c>
      <c r="N27" s="60">
        <v>454924</v>
      </c>
      <c r="O27" s="71">
        <v>0</v>
      </c>
      <c r="P27" s="292" t="s">
        <v>202</v>
      </c>
      <c r="Q27" s="60">
        <v>26299</v>
      </c>
      <c r="R27" s="48"/>
      <c r="S27" s="28"/>
      <c r="Z27" s="48" t="s">
        <v>322</v>
      </c>
    </row>
    <row r="28" spans="1:26" ht="17.25" customHeight="1">
      <c r="A28" s="198" t="s">
        <v>265</v>
      </c>
      <c r="B28" s="302">
        <v>14322037</v>
      </c>
      <c r="C28" s="60">
        <v>13753233</v>
      </c>
      <c r="D28" s="60">
        <v>568804</v>
      </c>
      <c r="E28" s="60">
        <v>438798</v>
      </c>
      <c r="F28" s="60">
        <v>130006</v>
      </c>
      <c r="G28" s="303">
        <v>95</v>
      </c>
      <c r="H28" s="304">
        <v>0.65</v>
      </c>
      <c r="I28" s="60">
        <v>4756126</v>
      </c>
      <c r="J28" s="60">
        <v>162388</v>
      </c>
      <c r="K28" s="60">
        <v>3613</v>
      </c>
      <c r="L28" s="60">
        <v>7273</v>
      </c>
      <c r="M28" s="60">
        <v>7254</v>
      </c>
      <c r="N28" s="60">
        <v>389186</v>
      </c>
      <c r="O28" s="60">
        <v>25415</v>
      </c>
      <c r="P28" s="292" t="s">
        <v>202</v>
      </c>
      <c r="Q28" s="60">
        <v>59092</v>
      </c>
      <c r="R28" s="48"/>
      <c r="S28" s="28"/>
      <c r="Z28" s="48" t="s">
        <v>322</v>
      </c>
    </row>
    <row r="29" spans="1:26" ht="17.25" customHeight="1">
      <c r="A29" s="198" t="s">
        <v>266</v>
      </c>
      <c r="B29" s="302">
        <v>7429811</v>
      </c>
      <c r="C29" s="60">
        <v>7130427</v>
      </c>
      <c r="D29" s="60">
        <v>299384</v>
      </c>
      <c r="E29" s="60">
        <v>138430</v>
      </c>
      <c r="F29" s="60">
        <v>160954</v>
      </c>
      <c r="G29" s="303">
        <v>89.6</v>
      </c>
      <c r="H29" s="304">
        <v>0.36</v>
      </c>
      <c r="I29" s="60">
        <v>1756317</v>
      </c>
      <c r="J29" s="60">
        <v>79206</v>
      </c>
      <c r="K29" s="60">
        <v>2361</v>
      </c>
      <c r="L29" s="60">
        <v>4749</v>
      </c>
      <c r="M29" s="60">
        <v>4726</v>
      </c>
      <c r="N29" s="60">
        <v>233830</v>
      </c>
      <c r="O29" s="60">
        <v>26001</v>
      </c>
      <c r="P29" s="292" t="s">
        <v>202</v>
      </c>
      <c r="Q29" s="60">
        <v>29127</v>
      </c>
      <c r="R29" s="48"/>
      <c r="S29" s="28"/>
      <c r="Z29" s="48" t="s">
        <v>322</v>
      </c>
    </row>
    <row r="30" spans="1:26" ht="17.25" customHeight="1">
      <c r="A30" s="198" t="s">
        <v>267</v>
      </c>
      <c r="B30" s="302">
        <v>10380964</v>
      </c>
      <c r="C30" s="60">
        <v>10269231</v>
      </c>
      <c r="D30" s="60">
        <v>111733</v>
      </c>
      <c r="E30" s="60">
        <v>64080</v>
      </c>
      <c r="F30" s="60">
        <v>47653</v>
      </c>
      <c r="G30" s="303">
        <v>94.1</v>
      </c>
      <c r="H30" s="304">
        <v>0.3</v>
      </c>
      <c r="I30" s="60">
        <v>1677757</v>
      </c>
      <c r="J30" s="60">
        <v>102121</v>
      </c>
      <c r="K30" s="60">
        <v>3007</v>
      </c>
      <c r="L30" s="60">
        <v>6059</v>
      </c>
      <c r="M30" s="60">
        <v>6049</v>
      </c>
      <c r="N30" s="60">
        <v>306134</v>
      </c>
      <c r="O30" s="71">
        <v>0</v>
      </c>
      <c r="P30" s="292" t="s">
        <v>202</v>
      </c>
      <c r="Q30" s="60">
        <v>37281</v>
      </c>
      <c r="R30" s="48"/>
      <c r="S30" s="28"/>
      <c r="Z30" s="48" t="s">
        <v>322</v>
      </c>
    </row>
    <row r="31" spans="1:26" ht="17.25" customHeight="1">
      <c r="A31" s="198" t="s">
        <v>268</v>
      </c>
      <c r="B31" s="302">
        <v>6366216</v>
      </c>
      <c r="C31" s="60">
        <v>6279685</v>
      </c>
      <c r="D31" s="60">
        <v>86531</v>
      </c>
      <c r="E31" s="60">
        <v>36459</v>
      </c>
      <c r="F31" s="60">
        <v>50072</v>
      </c>
      <c r="G31" s="303">
        <v>89.7</v>
      </c>
      <c r="H31" s="304">
        <v>0.26</v>
      </c>
      <c r="I31" s="60">
        <v>951802</v>
      </c>
      <c r="J31" s="60">
        <v>71612</v>
      </c>
      <c r="K31" s="60">
        <v>1338</v>
      </c>
      <c r="L31" s="60">
        <v>2689</v>
      </c>
      <c r="M31" s="60">
        <v>2670</v>
      </c>
      <c r="N31" s="60">
        <v>166249</v>
      </c>
      <c r="O31" s="60">
        <v>5754</v>
      </c>
      <c r="P31" s="292" t="s">
        <v>202</v>
      </c>
      <c r="Q31" s="60">
        <v>24166</v>
      </c>
      <c r="R31" s="48"/>
      <c r="S31" s="28"/>
      <c r="Z31" s="48" t="s">
        <v>322</v>
      </c>
    </row>
    <row r="32" spans="1:26" ht="17.25" customHeight="1">
      <c r="A32" s="198" t="s">
        <v>269</v>
      </c>
      <c r="B32" s="302">
        <v>18386526</v>
      </c>
      <c r="C32" s="60">
        <v>17924703</v>
      </c>
      <c r="D32" s="60">
        <v>461823</v>
      </c>
      <c r="E32" s="60">
        <v>75236</v>
      </c>
      <c r="F32" s="60">
        <v>386587</v>
      </c>
      <c r="G32" s="303">
        <v>93.2</v>
      </c>
      <c r="H32" s="304">
        <v>0.2</v>
      </c>
      <c r="I32" s="60">
        <v>1661447</v>
      </c>
      <c r="J32" s="60">
        <v>154167</v>
      </c>
      <c r="K32" s="60">
        <v>2733</v>
      </c>
      <c r="L32" s="60">
        <v>5495</v>
      </c>
      <c r="M32" s="60">
        <v>5469</v>
      </c>
      <c r="N32" s="60">
        <v>321871</v>
      </c>
      <c r="O32" s="71">
        <v>0</v>
      </c>
      <c r="P32" s="292" t="s">
        <v>202</v>
      </c>
      <c r="Q32" s="60">
        <v>55495</v>
      </c>
      <c r="R32" s="48"/>
      <c r="S32" s="28"/>
      <c r="Z32" s="48" t="s">
        <v>322</v>
      </c>
    </row>
    <row r="33" spans="1:26" s="41" customFormat="1" ht="17.25" customHeight="1">
      <c r="A33" s="315" t="s">
        <v>270</v>
      </c>
      <c r="B33" s="316">
        <f>SUM(B25:B32)</f>
        <v>83561262</v>
      </c>
      <c r="C33" s="176">
        <f>SUM(C25:C32)</f>
        <v>81575658</v>
      </c>
      <c r="D33" s="176">
        <f>SUM(D25:D32)</f>
        <v>1985604</v>
      </c>
      <c r="E33" s="176">
        <f>SUM(E25:E32)</f>
        <v>840827</v>
      </c>
      <c r="F33" s="176">
        <f>SUM(F25:F32)</f>
        <v>1144777</v>
      </c>
      <c r="G33" s="317">
        <f>AVERAGE(G25:G32)</f>
        <v>91.72500000000001</v>
      </c>
      <c r="H33" s="318">
        <f>AVERAGE(H25:H32)</f>
        <v>0.4375</v>
      </c>
      <c r="I33" s="176">
        <f aca="true" t="shared" si="2" ref="I33:O33">SUM(I25:I32)</f>
        <v>19195009</v>
      </c>
      <c r="J33" s="176">
        <f t="shared" si="2"/>
        <v>790006</v>
      </c>
      <c r="K33" s="176">
        <f t="shared" si="2"/>
        <v>28737</v>
      </c>
      <c r="L33" s="176">
        <f t="shared" si="2"/>
        <v>57894</v>
      </c>
      <c r="M33" s="176">
        <f t="shared" si="2"/>
        <v>57810</v>
      </c>
      <c r="N33" s="176">
        <f t="shared" si="2"/>
        <v>2639666</v>
      </c>
      <c r="O33" s="176">
        <f t="shared" si="2"/>
        <v>73326</v>
      </c>
      <c r="P33" s="175" t="s">
        <v>421</v>
      </c>
      <c r="Q33" s="176">
        <f>SUM(Q25:Q32)</f>
        <v>285252</v>
      </c>
      <c r="S33" s="42"/>
      <c r="Z33" s="41" t="s">
        <v>322</v>
      </c>
    </row>
    <row r="34" spans="1:26" ht="15" customHeight="1">
      <c r="A34" s="52" t="s">
        <v>290</v>
      </c>
      <c r="B34" s="279"/>
      <c r="C34" s="279"/>
      <c r="D34" s="279"/>
      <c r="E34" s="279"/>
      <c r="F34" s="279"/>
      <c r="G34" s="52"/>
      <c r="H34" s="52"/>
      <c r="I34" s="52"/>
      <c r="J34" s="52"/>
      <c r="K34" s="52" t="s">
        <v>422</v>
      </c>
      <c r="L34" s="52"/>
      <c r="M34" s="52" t="s">
        <v>422</v>
      </c>
      <c r="N34" s="52"/>
      <c r="O34" s="52"/>
      <c r="P34" s="52"/>
      <c r="Q34" s="52"/>
      <c r="R34" s="48"/>
      <c r="Z34" s="48" t="s">
        <v>322</v>
      </c>
    </row>
    <row r="35" spans="1:18" ht="15" customHeight="1">
      <c r="A35" s="280" t="s">
        <v>297</v>
      </c>
      <c r="B35" s="279"/>
      <c r="C35" s="279"/>
      <c r="D35" s="279"/>
      <c r="E35" s="279"/>
      <c r="F35" s="279"/>
      <c r="G35" s="52"/>
      <c r="H35" s="52"/>
      <c r="I35" s="52"/>
      <c r="J35" s="52"/>
      <c r="K35" s="52"/>
      <c r="L35" s="52"/>
      <c r="M35" s="52"/>
      <c r="N35" s="52"/>
      <c r="O35" s="52"/>
      <c r="P35" s="52"/>
      <c r="Q35" s="52"/>
      <c r="R35" s="48"/>
    </row>
    <row r="36" ht="15" customHeight="1">
      <c r="R36" s="48"/>
    </row>
    <row r="37" ht="14.25">
      <c r="G37" s="49"/>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tabSelected="1" zoomScale="85" zoomScaleNormal="85" zoomScaleSheetLayoutView="75" zoomScalePageLayoutView="0" workbookViewId="0" topLeftCell="A4">
      <selection activeCell="H10" sqref="H10"/>
    </sheetView>
  </sheetViews>
  <sheetFormatPr defaultColWidth="10.59765625" defaultRowHeight="15"/>
  <cols>
    <col min="1" max="1" width="13.59765625" style="2" customWidth="1"/>
    <col min="2" max="2" width="13.09765625" style="2" customWidth="1"/>
    <col min="3" max="3" width="14.59765625" style="2" customWidth="1"/>
    <col min="4" max="4" width="13.59765625" style="2" customWidth="1"/>
    <col min="5" max="5" width="13.09765625" style="2" customWidth="1"/>
    <col min="6" max="6" width="14.09765625" style="2" customWidth="1"/>
    <col min="7" max="7" width="13.09765625" style="2" customWidth="1"/>
    <col min="8" max="8" width="14" style="2" customWidth="1"/>
    <col min="9" max="9" width="16" style="2" customWidth="1"/>
    <col min="10" max="10" width="14" style="2" customWidth="1"/>
    <col min="11" max="12" width="13.09765625" style="2" customWidth="1"/>
    <col min="13" max="13" width="13.59765625" style="2" customWidth="1"/>
    <col min="14" max="14" width="13.09765625" style="2" customWidth="1"/>
    <col min="15" max="15" width="14.09765625" style="2" customWidth="1"/>
    <col min="16" max="16" width="13.59765625" style="2" customWidth="1"/>
    <col min="17" max="17" width="10.59765625" style="2" customWidth="1"/>
    <col min="18" max="20" width="13.59765625" style="2" customWidth="1"/>
    <col min="21" max="16384" width="10.59765625" style="2" customWidth="1"/>
  </cols>
  <sheetData>
    <row r="1" spans="1:17" s="27" customFormat="1" ht="19.5" customHeight="1">
      <c r="A1" s="265" t="s">
        <v>417</v>
      </c>
      <c r="B1" s="265"/>
      <c r="C1" s="266"/>
      <c r="D1" s="266"/>
      <c r="E1" s="266"/>
      <c r="F1" s="266"/>
      <c r="G1" s="266"/>
      <c r="H1" s="266"/>
      <c r="I1" s="266"/>
      <c r="J1" s="266"/>
      <c r="K1" s="266"/>
      <c r="L1" s="266"/>
      <c r="M1" s="266"/>
      <c r="N1" s="266"/>
      <c r="O1" s="266"/>
      <c r="P1" s="267" t="s">
        <v>418</v>
      </c>
      <c r="Q1" s="63"/>
    </row>
    <row r="2" spans="1:17" ht="19.5" customHeight="1">
      <c r="A2" s="465" t="s">
        <v>412</v>
      </c>
      <c r="B2" s="465"/>
      <c r="C2" s="465"/>
      <c r="D2" s="465"/>
      <c r="E2" s="465"/>
      <c r="F2" s="465"/>
      <c r="G2" s="465"/>
      <c r="H2" s="465"/>
      <c r="I2" s="465"/>
      <c r="J2" s="465"/>
      <c r="K2" s="465"/>
      <c r="L2" s="465"/>
      <c r="M2" s="465"/>
      <c r="N2" s="465"/>
      <c r="O2" s="465"/>
      <c r="P2" s="465"/>
      <c r="Q2" s="48"/>
    </row>
    <row r="3" spans="1:17" ht="18" customHeight="1" thickBot="1">
      <c r="A3" s="52"/>
      <c r="B3" s="52"/>
      <c r="C3" s="268"/>
      <c r="D3" s="268"/>
      <c r="E3" s="268"/>
      <c r="F3" s="268"/>
      <c r="G3" s="268"/>
      <c r="H3" s="268"/>
      <c r="I3" s="268"/>
      <c r="J3" s="268"/>
      <c r="K3" s="268"/>
      <c r="L3" s="268"/>
      <c r="M3" s="268"/>
      <c r="N3" s="268"/>
      <c r="O3" s="268"/>
      <c r="P3" s="269" t="s">
        <v>146</v>
      </c>
      <c r="Q3" s="48"/>
    </row>
    <row r="4" spans="1:17" ht="17.25" customHeight="1">
      <c r="A4" s="466" t="s">
        <v>358</v>
      </c>
      <c r="B4" s="470" t="s">
        <v>271</v>
      </c>
      <c r="C4" s="468" t="s">
        <v>272</v>
      </c>
      <c r="D4" s="470" t="s">
        <v>192</v>
      </c>
      <c r="E4" s="470" t="s">
        <v>193</v>
      </c>
      <c r="F4" s="470" t="s">
        <v>194</v>
      </c>
      <c r="G4" s="468" t="s">
        <v>195</v>
      </c>
      <c r="H4" s="470" t="s">
        <v>196</v>
      </c>
      <c r="I4" s="479" t="s">
        <v>238</v>
      </c>
      <c r="J4" s="470" t="s">
        <v>360</v>
      </c>
      <c r="K4" s="468" t="s">
        <v>197</v>
      </c>
      <c r="L4" s="468" t="s">
        <v>361</v>
      </c>
      <c r="M4" s="468" t="s">
        <v>362</v>
      </c>
      <c r="N4" s="470" t="s">
        <v>363</v>
      </c>
      <c r="O4" s="470" t="s">
        <v>364</v>
      </c>
      <c r="P4" s="481" t="s">
        <v>365</v>
      </c>
      <c r="Q4" s="48"/>
    </row>
    <row r="5" spans="1:17" ht="17.25" customHeight="1">
      <c r="A5" s="467"/>
      <c r="B5" s="478"/>
      <c r="C5" s="469"/>
      <c r="D5" s="471"/>
      <c r="E5" s="471"/>
      <c r="F5" s="471"/>
      <c r="G5" s="469"/>
      <c r="H5" s="471"/>
      <c r="I5" s="480"/>
      <c r="J5" s="471"/>
      <c r="K5" s="469"/>
      <c r="L5" s="469"/>
      <c r="M5" s="469"/>
      <c r="N5" s="471"/>
      <c r="O5" s="483"/>
      <c r="P5" s="482"/>
      <c r="Q5" s="48"/>
    </row>
    <row r="6" spans="1:20" ht="17.25" customHeight="1">
      <c r="A6" s="270" t="s">
        <v>432</v>
      </c>
      <c r="B6" s="281">
        <v>646290</v>
      </c>
      <c r="C6" s="272">
        <v>116849938</v>
      </c>
      <c r="D6" s="272">
        <v>167242</v>
      </c>
      <c r="E6" s="272">
        <v>7332420</v>
      </c>
      <c r="F6" s="272">
        <v>8409953</v>
      </c>
      <c r="G6" s="272">
        <v>2408758</v>
      </c>
      <c r="H6" s="272">
        <v>73543628</v>
      </c>
      <c r="I6" s="272">
        <v>305393</v>
      </c>
      <c r="J6" s="272">
        <v>30006198</v>
      </c>
      <c r="K6" s="272">
        <v>2254660</v>
      </c>
      <c r="L6" s="272">
        <v>630283</v>
      </c>
      <c r="M6" s="272">
        <v>8946597</v>
      </c>
      <c r="N6" s="272">
        <v>9948722</v>
      </c>
      <c r="O6" s="272">
        <v>12113902</v>
      </c>
      <c r="P6" s="272">
        <v>70681382</v>
      </c>
      <c r="Q6" s="48"/>
      <c r="R6" s="28"/>
      <c r="S6" s="28"/>
      <c r="T6" s="28"/>
    </row>
    <row r="7" spans="1:20" ht="17.25" customHeight="1">
      <c r="A7" s="270">
        <v>27</v>
      </c>
      <c r="B7" s="282">
        <v>648417</v>
      </c>
      <c r="C7" s="283">
        <v>113471094</v>
      </c>
      <c r="D7" s="283">
        <v>175120</v>
      </c>
      <c r="E7" s="283">
        <v>5491794</v>
      </c>
      <c r="F7" s="283">
        <v>8209343</v>
      </c>
      <c r="G7" s="283">
        <v>2422590</v>
      </c>
      <c r="H7" s="283">
        <v>71737706</v>
      </c>
      <c r="I7" s="283">
        <v>299326</v>
      </c>
      <c r="J7" s="283">
        <v>31454286</v>
      </c>
      <c r="K7" s="283">
        <v>2552841</v>
      </c>
      <c r="L7" s="283">
        <v>1202870</v>
      </c>
      <c r="M7" s="283">
        <v>6125146</v>
      </c>
      <c r="N7" s="283">
        <v>9803177</v>
      </c>
      <c r="O7" s="283">
        <v>8509066</v>
      </c>
      <c r="P7" s="283">
        <v>54243880</v>
      </c>
      <c r="Q7" s="48"/>
      <c r="R7" s="28"/>
      <c r="S7" s="28"/>
      <c r="T7" s="28"/>
    </row>
    <row r="8" spans="1:20" ht="17.25" customHeight="1">
      <c r="A8" s="270">
        <v>28</v>
      </c>
      <c r="B8" s="284">
        <v>679878</v>
      </c>
      <c r="C8" s="285">
        <v>107867969</v>
      </c>
      <c r="D8" s="285">
        <v>165134</v>
      </c>
      <c r="E8" s="285">
        <v>4792643</v>
      </c>
      <c r="F8" s="285">
        <v>8001588</v>
      </c>
      <c r="G8" s="285">
        <v>2349913</v>
      </c>
      <c r="H8" s="285">
        <v>73617032</v>
      </c>
      <c r="I8" s="285">
        <v>322397</v>
      </c>
      <c r="J8" s="285">
        <v>32597713</v>
      </c>
      <c r="K8" s="285">
        <v>1998483</v>
      </c>
      <c r="L8" s="285">
        <v>2036216</v>
      </c>
      <c r="M8" s="285">
        <v>10633431</v>
      </c>
      <c r="N8" s="285">
        <v>9117132</v>
      </c>
      <c r="O8" s="285">
        <v>10575881</v>
      </c>
      <c r="P8" s="285">
        <v>61189431</v>
      </c>
      <c r="Q8" s="48"/>
      <c r="R8" s="28"/>
      <c r="S8" s="28"/>
      <c r="T8" s="28"/>
    </row>
    <row r="9" spans="1:20" s="48" customFormat="1" ht="17.25" customHeight="1">
      <c r="A9" s="54">
        <v>29</v>
      </c>
      <c r="B9" s="319">
        <v>748370</v>
      </c>
      <c r="C9" s="59">
        <v>105027052</v>
      </c>
      <c r="D9" s="59">
        <v>157472</v>
      </c>
      <c r="E9" s="59">
        <v>4327969</v>
      </c>
      <c r="F9" s="59">
        <v>7895059</v>
      </c>
      <c r="G9" s="59">
        <v>2761831</v>
      </c>
      <c r="H9" s="59">
        <v>77067307</v>
      </c>
      <c r="I9" s="59">
        <v>331431</v>
      </c>
      <c r="J9" s="59">
        <v>34808224</v>
      </c>
      <c r="K9" s="59">
        <v>4055769</v>
      </c>
      <c r="L9" s="59">
        <v>2311898</v>
      </c>
      <c r="M9" s="59">
        <v>15290964</v>
      </c>
      <c r="N9" s="59">
        <v>7755153</v>
      </c>
      <c r="O9" s="59">
        <v>9494106</v>
      </c>
      <c r="P9" s="59">
        <v>56799208</v>
      </c>
      <c r="R9" s="58"/>
      <c r="S9" s="58"/>
      <c r="T9" s="58"/>
    </row>
    <row r="10" spans="1:20" s="29" customFormat="1" ht="17.25" customHeight="1">
      <c r="A10" s="293">
        <v>30</v>
      </c>
      <c r="B10" s="320">
        <f>B23+B33</f>
        <v>856910</v>
      </c>
      <c r="C10" s="321">
        <f aca="true" t="shared" si="0" ref="C10:P10">C23+C33</f>
        <v>101159838</v>
      </c>
      <c r="D10" s="321">
        <f t="shared" si="0"/>
        <v>143961</v>
      </c>
      <c r="E10" s="321">
        <f t="shared" si="0"/>
        <v>3728264</v>
      </c>
      <c r="F10" s="321">
        <f t="shared" si="0"/>
        <v>7053140</v>
      </c>
      <c r="G10" s="321">
        <f t="shared" si="0"/>
        <v>3241516</v>
      </c>
      <c r="H10" s="321">
        <f>H23+H33</f>
        <v>71294481</v>
      </c>
      <c r="I10" s="297">
        <f>I23</f>
        <v>328016</v>
      </c>
      <c r="J10" s="321">
        <f t="shared" si="0"/>
        <v>32719276</v>
      </c>
      <c r="K10" s="321">
        <f t="shared" si="0"/>
        <v>2437016</v>
      </c>
      <c r="L10" s="321">
        <f t="shared" si="0"/>
        <v>2554570</v>
      </c>
      <c r="M10" s="321">
        <f t="shared" si="0"/>
        <v>12978852</v>
      </c>
      <c r="N10" s="321">
        <f t="shared" si="0"/>
        <v>8075698</v>
      </c>
      <c r="O10" s="321">
        <f t="shared" si="0"/>
        <v>8915448</v>
      </c>
      <c r="P10" s="321">
        <f t="shared" si="0"/>
        <v>60296515</v>
      </c>
      <c r="R10" s="30"/>
      <c r="S10" s="31"/>
      <c r="T10" s="30"/>
    </row>
    <row r="11" spans="1:17" ht="17.25" customHeight="1">
      <c r="A11" s="157"/>
      <c r="B11" s="319"/>
      <c r="C11" s="112"/>
      <c r="D11" s="112"/>
      <c r="E11" s="112"/>
      <c r="F11" s="112"/>
      <c r="G11" s="112"/>
      <c r="H11" s="112"/>
      <c r="I11" s="112"/>
      <c r="J11" s="112"/>
      <c r="K11" s="112"/>
      <c r="L11" s="112"/>
      <c r="M11" s="112"/>
      <c r="N11" s="112"/>
      <c r="O11" s="112"/>
      <c r="P11" s="112"/>
      <c r="Q11" s="48"/>
    </row>
    <row r="12" spans="1:20" ht="17.25" customHeight="1">
      <c r="A12" s="198" t="s">
        <v>147</v>
      </c>
      <c r="B12" s="128">
        <v>358448</v>
      </c>
      <c r="C12" s="129">
        <v>10128462</v>
      </c>
      <c r="D12" s="129">
        <v>67436</v>
      </c>
      <c r="E12" s="129">
        <v>1605301</v>
      </c>
      <c r="F12" s="129">
        <v>1743226</v>
      </c>
      <c r="G12" s="129">
        <v>1865276</v>
      </c>
      <c r="H12" s="129">
        <v>30669814</v>
      </c>
      <c r="I12" s="129">
        <v>14003</v>
      </c>
      <c r="J12" s="129">
        <v>11371564</v>
      </c>
      <c r="K12" s="129">
        <v>1136147</v>
      </c>
      <c r="L12" s="129">
        <v>71760</v>
      </c>
      <c r="M12" s="129">
        <v>1618456</v>
      </c>
      <c r="N12" s="129">
        <v>2915589</v>
      </c>
      <c r="O12" s="129">
        <v>2063280</v>
      </c>
      <c r="P12" s="129">
        <v>21945200</v>
      </c>
      <c r="Q12" s="48"/>
      <c r="R12" s="28"/>
      <c r="S12" s="28"/>
      <c r="T12" s="28"/>
    </row>
    <row r="13" spans="1:20" ht="17.25" customHeight="1">
      <c r="A13" s="198" t="s">
        <v>148</v>
      </c>
      <c r="B13" s="128">
        <v>19840</v>
      </c>
      <c r="C13" s="129">
        <v>10282065</v>
      </c>
      <c r="D13" s="129">
        <v>5493</v>
      </c>
      <c r="E13" s="129">
        <v>265770</v>
      </c>
      <c r="F13" s="129">
        <v>562861</v>
      </c>
      <c r="G13" s="129">
        <v>319319</v>
      </c>
      <c r="H13" s="129">
        <v>2698187</v>
      </c>
      <c r="I13" s="61">
        <v>0</v>
      </c>
      <c r="J13" s="129">
        <v>2156447</v>
      </c>
      <c r="K13" s="129">
        <v>44053</v>
      </c>
      <c r="L13" s="129">
        <v>353245</v>
      </c>
      <c r="M13" s="129">
        <v>1974024</v>
      </c>
      <c r="N13" s="129">
        <v>292763</v>
      </c>
      <c r="O13" s="129">
        <v>799357</v>
      </c>
      <c r="P13" s="129">
        <v>2656700</v>
      </c>
      <c r="Q13" s="48"/>
      <c r="R13" s="28"/>
      <c r="S13" s="28"/>
      <c r="T13" s="28"/>
    </row>
    <row r="14" spans="1:20" ht="17.25" customHeight="1">
      <c r="A14" s="198" t="s">
        <v>149</v>
      </c>
      <c r="B14" s="128">
        <v>81018</v>
      </c>
      <c r="C14" s="129">
        <v>6702749</v>
      </c>
      <c r="D14" s="129">
        <v>13259</v>
      </c>
      <c r="E14" s="129">
        <v>145243</v>
      </c>
      <c r="F14" s="129">
        <v>454753</v>
      </c>
      <c r="G14" s="129">
        <v>217641</v>
      </c>
      <c r="H14" s="129">
        <v>7428909</v>
      </c>
      <c r="I14" s="129">
        <v>296738</v>
      </c>
      <c r="J14" s="129">
        <v>3271990</v>
      </c>
      <c r="K14" s="129">
        <v>150805</v>
      </c>
      <c r="L14" s="129">
        <v>384557</v>
      </c>
      <c r="M14" s="129">
        <v>931543</v>
      </c>
      <c r="N14" s="129">
        <v>484493</v>
      </c>
      <c r="O14" s="129">
        <v>855848</v>
      </c>
      <c r="P14" s="129">
        <v>6078318</v>
      </c>
      <c r="Q14" s="48"/>
      <c r="R14" s="28"/>
      <c r="S14" s="28"/>
      <c r="T14" s="28"/>
    </row>
    <row r="15" spans="1:20" ht="17.25" customHeight="1">
      <c r="A15" s="198" t="s">
        <v>254</v>
      </c>
      <c r="B15" s="128">
        <v>5374</v>
      </c>
      <c r="C15" s="129">
        <v>9498665</v>
      </c>
      <c r="D15" s="129">
        <v>3195</v>
      </c>
      <c r="E15" s="129">
        <v>193331</v>
      </c>
      <c r="F15" s="129">
        <v>448641</v>
      </c>
      <c r="G15" s="129">
        <v>88243</v>
      </c>
      <c r="H15" s="129">
        <v>2503586</v>
      </c>
      <c r="I15" s="129">
        <v>17275</v>
      </c>
      <c r="J15" s="129">
        <v>1158592</v>
      </c>
      <c r="K15" s="129">
        <v>94489</v>
      </c>
      <c r="L15" s="129">
        <v>317553</v>
      </c>
      <c r="M15" s="129">
        <v>599995</v>
      </c>
      <c r="N15" s="129">
        <v>177612</v>
      </c>
      <c r="O15" s="129">
        <v>255762</v>
      </c>
      <c r="P15" s="129">
        <v>2395800</v>
      </c>
      <c r="Q15" s="48"/>
      <c r="R15" s="28"/>
      <c r="S15" s="28"/>
      <c r="T15" s="28"/>
    </row>
    <row r="16" spans="1:20" ht="17.25" customHeight="1">
      <c r="A16" s="198" t="s">
        <v>255</v>
      </c>
      <c r="B16" s="128">
        <v>2199</v>
      </c>
      <c r="C16" s="129">
        <v>5302502</v>
      </c>
      <c r="D16" s="129">
        <v>1570</v>
      </c>
      <c r="E16" s="129">
        <v>21830</v>
      </c>
      <c r="F16" s="129">
        <v>165209</v>
      </c>
      <c r="G16" s="129">
        <v>43433</v>
      </c>
      <c r="H16" s="129">
        <v>704600</v>
      </c>
      <c r="I16" s="61">
        <v>0</v>
      </c>
      <c r="J16" s="129">
        <v>573739</v>
      </c>
      <c r="K16" s="129">
        <v>21617</v>
      </c>
      <c r="L16" s="129">
        <v>115410</v>
      </c>
      <c r="M16" s="129">
        <v>306134</v>
      </c>
      <c r="N16" s="129">
        <v>117717</v>
      </c>
      <c r="O16" s="129">
        <v>205739</v>
      </c>
      <c r="P16" s="129">
        <v>1991300</v>
      </c>
      <c r="Q16" s="48"/>
      <c r="R16" s="28"/>
      <c r="S16" s="28"/>
      <c r="T16" s="28"/>
    </row>
    <row r="17" spans="1:20" ht="17.25" customHeight="1">
      <c r="A17" s="198" t="s">
        <v>256</v>
      </c>
      <c r="B17" s="128">
        <v>29932</v>
      </c>
      <c r="C17" s="129">
        <v>7139148</v>
      </c>
      <c r="D17" s="129">
        <v>7346</v>
      </c>
      <c r="E17" s="129">
        <v>135534</v>
      </c>
      <c r="F17" s="129">
        <v>197915</v>
      </c>
      <c r="G17" s="129">
        <v>262243</v>
      </c>
      <c r="H17" s="129">
        <v>4645209</v>
      </c>
      <c r="I17" s="61">
        <v>0</v>
      </c>
      <c r="J17" s="129">
        <v>1863109</v>
      </c>
      <c r="K17" s="129">
        <v>28441</v>
      </c>
      <c r="L17" s="129">
        <v>172326</v>
      </c>
      <c r="M17" s="129">
        <v>1239483</v>
      </c>
      <c r="N17" s="129">
        <v>650804</v>
      </c>
      <c r="O17" s="129">
        <v>302969</v>
      </c>
      <c r="P17" s="129">
        <v>2886400</v>
      </c>
      <c r="Q17" s="48"/>
      <c r="R17" s="28"/>
      <c r="S17" s="28"/>
      <c r="T17" s="28"/>
    </row>
    <row r="18" spans="1:20" ht="17.25" customHeight="1">
      <c r="A18" s="198" t="s">
        <v>257</v>
      </c>
      <c r="B18" s="128">
        <v>8928</v>
      </c>
      <c r="C18" s="129">
        <v>3693660</v>
      </c>
      <c r="D18" s="129">
        <v>2793</v>
      </c>
      <c r="E18" s="129">
        <v>35136</v>
      </c>
      <c r="F18" s="129">
        <v>141505</v>
      </c>
      <c r="G18" s="129">
        <v>42662</v>
      </c>
      <c r="H18" s="129">
        <v>1038205</v>
      </c>
      <c r="I18" s="61">
        <v>0</v>
      </c>
      <c r="J18" s="129">
        <v>804013</v>
      </c>
      <c r="K18" s="129">
        <v>70299</v>
      </c>
      <c r="L18" s="129">
        <v>398315</v>
      </c>
      <c r="M18" s="129">
        <v>52510</v>
      </c>
      <c r="N18" s="129">
        <v>110264</v>
      </c>
      <c r="O18" s="129">
        <v>197926</v>
      </c>
      <c r="P18" s="129">
        <v>1251082</v>
      </c>
      <c r="Q18" s="48"/>
      <c r="R18" s="28"/>
      <c r="S18" s="28"/>
      <c r="T18" s="28"/>
    </row>
    <row r="19" spans="1:20" ht="17.25" customHeight="1">
      <c r="A19" s="198" t="s">
        <v>258</v>
      </c>
      <c r="B19" s="128">
        <v>30379</v>
      </c>
      <c r="C19" s="129">
        <v>5583813</v>
      </c>
      <c r="D19" s="129">
        <v>1981</v>
      </c>
      <c r="E19" s="129">
        <v>69549</v>
      </c>
      <c r="F19" s="129">
        <v>384690</v>
      </c>
      <c r="G19" s="129">
        <v>16657</v>
      </c>
      <c r="H19" s="129">
        <v>1674585</v>
      </c>
      <c r="I19" s="61">
        <v>0</v>
      </c>
      <c r="J19" s="129">
        <v>806042</v>
      </c>
      <c r="K19" s="129">
        <v>294038</v>
      </c>
      <c r="L19" s="129">
        <v>56155</v>
      </c>
      <c r="M19" s="129">
        <v>377680</v>
      </c>
      <c r="N19" s="129">
        <v>187299</v>
      </c>
      <c r="O19" s="129">
        <v>292332</v>
      </c>
      <c r="P19" s="129">
        <v>1592200</v>
      </c>
      <c r="Q19" s="48"/>
      <c r="R19" s="28"/>
      <c r="S19" s="28"/>
      <c r="T19" s="28"/>
    </row>
    <row r="20" spans="1:20" ht="17.25" customHeight="1">
      <c r="A20" s="198" t="s">
        <v>259</v>
      </c>
      <c r="B20" s="128">
        <v>119503</v>
      </c>
      <c r="C20" s="129">
        <v>9000376</v>
      </c>
      <c r="D20" s="129">
        <v>13083</v>
      </c>
      <c r="E20" s="129">
        <v>474186</v>
      </c>
      <c r="F20" s="129">
        <v>534484</v>
      </c>
      <c r="G20" s="129">
        <v>58843</v>
      </c>
      <c r="H20" s="129">
        <v>5802202</v>
      </c>
      <c r="I20" s="61">
        <v>0</v>
      </c>
      <c r="J20" s="129">
        <v>3235282</v>
      </c>
      <c r="K20" s="129">
        <v>95464</v>
      </c>
      <c r="L20" s="129">
        <v>185570</v>
      </c>
      <c r="M20" s="129">
        <v>698988</v>
      </c>
      <c r="N20" s="129">
        <v>1209613</v>
      </c>
      <c r="O20" s="129">
        <v>1133042</v>
      </c>
      <c r="P20" s="129">
        <v>5160100</v>
      </c>
      <c r="Q20" s="48"/>
      <c r="R20" s="28"/>
      <c r="S20" s="28"/>
      <c r="T20" s="28"/>
    </row>
    <row r="21" spans="1:20" ht="17.25" customHeight="1">
      <c r="A21" s="198" t="s">
        <v>260</v>
      </c>
      <c r="B21" s="128">
        <v>44454</v>
      </c>
      <c r="C21" s="129">
        <v>4402341</v>
      </c>
      <c r="D21" s="129">
        <v>4016</v>
      </c>
      <c r="E21" s="129">
        <v>20602</v>
      </c>
      <c r="F21" s="129">
        <v>553930</v>
      </c>
      <c r="G21" s="129">
        <v>100598</v>
      </c>
      <c r="H21" s="129">
        <v>2616834</v>
      </c>
      <c r="I21" s="61">
        <v>0</v>
      </c>
      <c r="J21" s="129">
        <v>985254</v>
      </c>
      <c r="K21" s="129">
        <v>69579</v>
      </c>
      <c r="L21" s="129">
        <v>61129</v>
      </c>
      <c r="M21" s="129">
        <v>621924</v>
      </c>
      <c r="N21" s="129">
        <v>427104</v>
      </c>
      <c r="O21" s="129">
        <v>877394</v>
      </c>
      <c r="P21" s="129">
        <v>2692600</v>
      </c>
      <c r="Q21" s="48"/>
      <c r="R21" s="28"/>
      <c r="S21" s="28"/>
      <c r="T21" s="28"/>
    </row>
    <row r="22" spans="1:20" ht="17.25" customHeight="1">
      <c r="A22" s="198" t="s">
        <v>284</v>
      </c>
      <c r="B22" s="128">
        <v>59318</v>
      </c>
      <c r="C22" s="129">
        <v>1434082</v>
      </c>
      <c r="D22" s="129">
        <v>8354</v>
      </c>
      <c r="E22" s="129">
        <v>175594</v>
      </c>
      <c r="F22" s="129">
        <v>201239</v>
      </c>
      <c r="G22" s="129">
        <v>22953</v>
      </c>
      <c r="H22" s="129">
        <v>3631438</v>
      </c>
      <c r="I22" s="61">
        <v>0</v>
      </c>
      <c r="J22" s="129">
        <v>1206054</v>
      </c>
      <c r="K22" s="129">
        <v>22079</v>
      </c>
      <c r="L22" s="129">
        <v>17432</v>
      </c>
      <c r="M22" s="129">
        <v>855931</v>
      </c>
      <c r="N22" s="129">
        <v>230301</v>
      </c>
      <c r="O22" s="129">
        <v>595446</v>
      </c>
      <c r="P22" s="129">
        <v>2082604</v>
      </c>
      <c r="Q22" s="48"/>
      <c r="R22" s="28"/>
      <c r="S22" s="28"/>
      <c r="T22" s="28"/>
    </row>
    <row r="23" spans="1:20" ht="17.25" customHeight="1">
      <c r="A23" s="287" t="s">
        <v>261</v>
      </c>
      <c r="B23" s="322">
        <f>SUM(B12:B22)</f>
        <v>759393</v>
      </c>
      <c r="C23" s="323">
        <f aca="true" t="shared" si="1" ref="C23:P23">SUM(C12:C22)</f>
        <v>73167863</v>
      </c>
      <c r="D23" s="323">
        <f t="shared" si="1"/>
        <v>128526</v>
      </c>
      <c r="E23" s="323">
        <f t="shared" si="1"/>
        <v>3142076</v>
      </c>
      <c r="F23" s="323">
        <f t="shared" si="1"/>
        <v>5388453</v>
      </c>
      <c r="G23" s="323">
        <f t="shared" si="1"/>
        <v>3037868</v>
      </c>
      <c r="H23" s="323">
        <f t="shared" si="1"/>
        <v>63413569</v>
      </c>
      <c r="I23" s="323">
        <f t="shared" si="1"/>
        <v>328016</v>
      </c>
      <c r="J23" s="323">
        <f t="shared" si="1"/>
        <v>27432086</v>
      </c>
      <c r="K23" s="323">
        <f t="shared" si="1"/>
        <v>2027011</v>
      </c>
      <c r="L23" s="323">
        <f t="shared" si="1"/>
        <v>2133452</v>
      </c>
      <c r="M23" s="323">
        <f t="shared" si="1"/>
        <v>9276668</v>
      </c>
      <c r="N23" s="323">
        <f t="shared" si="1"/>
        <v>6803559</v>
      </c>
      <c r="O23" s="323">
        <f t="shared" si="1"/>
        <v>7579095</v>
      </c>
      <c r="P23" s="323">
        <f t="shared" si="1"/>
        <v>50732304</v>
      </c>
      <c r="Q23" s="48"/>
      <c r="R23" s="28"/>
      <c r="S23" s="28"/>
      <c r="T23" s="28"/>
    </row>
    <row r="24" spans="1:20" ht="17.25" customHeight="1">
      <c r="A24" s="309"/>
      <c r="B24" s="324"/>
      <c r="C24" s="325"/>
      <c r="D24" s="325"/>
      <c r="E24" s="325"/>
      <c r="F24" s="325"/>
      <c r="G24" s="325" t="s">
        <v>308</v>
      </c>
      <c r="H24" s="325" t="s">
        <v>292</v>
      </c>
      <c r="I24" s="325" t="s">
        <v>308</v>
      </c>
      <c r="J24" s="325"/>
      <c r="K24" s="325"/>
      <c r="L24" s="325" t="s">
        <v>292</v>
      </c>
      <c r="M24" s="325"/>
      <c r="N24" s="325" t="s">
        <v>292</v>
      </c>
      <c r="O24" s="325" t="s">
        <v>423</v>
      </c>
      <c r="P24" s="325" t="s">
        <v>308</v>
      </c>
      <c r="Q24" s="48"/>
      <c r="R24" s="28"/>
      <c r="S24" s="28"/>
      <c r="T24" s="28"/>
    </row>
    <row r="25" spans="1:20" ht="17.25" customHeight="1">
      <c r="A25" s="198" t="s">
        <v>262</v>
      </c>
      <c r="B25" s="128">
        <v>6852</v>
      </c>
      <c r="C25" s="129">
        <v>676635</v>
      </c>
      <c r="D25" s="129">
        <v>605</v>
      </c>
      <c r="E25" s="129">
        <v>18228</v>
      </c>
      <c r="F25" s="129">
        <v>173209</v>
      </c>
      <c r="G25" s="129">
        <v>2063</v>
      </c>
      <c r="H25" s="129">
        <v>249925</v>
      </c>
      <c r="I25" s="61" t="s">
        <v>202</v>
      </c>
      <c r="J25" s="129">
        <v>239463</v>
      </c>
      <c r="K25" s="129">
        <v>2354</v>
      </c>
      <c r="L25" s="129">
        <v>2996</v>
      </c>
      <c r="M25" s="326">
        <v>110896</v>
      </c>
      <c r="N25" s="129">
        <v>225408</v>
      </c>
      <c r="O25" s="129">
        <v>33785</v>
      </c>
      <c r="P25" s="129">
        <v>198100</v>
      </c>
      <c r="Q25" s="48"/>
      <c r="R25" s="28"/>
      <c r="S25" s="28"/>
      <c r="T25" s="28"/>
    </row>
    <row r="26" spans="1:20" ht="17.25" customHeight="1">
      <c r="A26" s="198" t="s">
        <v>263</v>
      </c>
      <c r="B26" s="128">
        <v>32586</v>
      </c>
      <c r="C26" s="129">
        <v>3500294</v>
      </c>
      <c r="D26" s="129">
        <v>3520</v>
      </c>
      <c r="E26" s="129">
        <v>43342</v>
      </c>
      <c r="F26" s="129">
        <v>302723</v>
      </c>
      <c r="G26" s="129">
        <v>18609</v>
      </c>
      <c r="H26" s="129">
        <v>1653927</v>
      </c>
      <c r="I26" s="61" t="s">
        <v>202</v>
      </c>
      <c r="J26" s="129">
        <v>1015723</v>
      </c>
      <c r="K26" s="129">
        <v>45141</v>
      </c>
      <c r="L26" s="129">
        <v>6725</v>
      </c>
      <c r="M26" s="129">
        <v>305219</v>
      </c>
      <c r="N26" s="129">
        <v>89950</v>
      </c>
      <c r="O26" s="129">
        <v>206774</v>
      </c>
      <c r="P26" s="129">
        <v>1045880</v>
      </c>
      <c r="Q26" s="48"/>
      <c r="R26" s="28"/>
      <c r="S26" s="28"/>
      <c r="T26" s="28"/>
    </row>
    <row r="27" spans="1:20" ht="17.25" customHeight="1">
      <c r="A27" s="198" t="s">
        <v>264</v>
      </c>
      <c r="B27" s="128">
        <v>30346</v>
      </c>
      <c r="C27" s="129">
        <v>2357502</v>
      </c>
      <c r="D27" s="129">
        <v>3038</v>
      </c>
      <c r="E27" s="129">
        <v>173589</v>
      </c>
      <c r="F27" s="129">
        <v>112390</v>
      </c>
      <c r="G27" s="129">
        <v>19172</v>
      </c>
      <c r="H27" s="129">
        <v>1392550</v>
      </c>
      <c r="I27" s="61" t="s">
        <v>202</v>
      </c>
      <c r="J27" s="129">
        <v>709899</v>
      </c>
      <c r="K27" s="129">
        <v>25180</v>
      </c>
      <c r="L27" s="129">
        <v>16415</v>
      </c>
      <c r="M27" s="129">
        <v>204036</v>
      </c>
      <c r="N27" s="129">
        <v>77706</v>
      </c>
      <c r="O27" s="129">
        <v>258995</v>
      </c>
      <c r="P27" s="129">
        <v>1074287</v>
      </c>
      <c r="Q27" s="48"/>
      <c r="R27" s="28"/>
      <c r="S27" s="28"/>
      <c r="T27" s="28"/>
    </row>
    <row r="28" spans="1:20" ht="17.25" customHeight="1">
      <c r="A28" s="198" t="s">
        <v>265</v>
      </c>
      <c r="B28" s="128">
        <v>7341</v>
      </c>
      <c r="C28" s="129">
        <v>3206502</v>
      </c>
      <c r="D28" s="129">
        <v>1742</v>
      </c>
      <c r="E28" s="129">
        <v>113169</v>
      </c>
      <c r="F28" s="129">
        <v>208461</v>
      </c>
      <c r="G28" s="129">
        <v>35990</v>
      </c>
      <c r="H28" s="129">
        <v>1522516</v>
      </c>
      <c r="I28" s="61" t="s">
        <v>202</v>
      </c>
      <c r="J28" s="129">
        <v>1139907</v>
      </c>
      <c r="K28" s="129">
        <v>209828</v>
      </c>
      <c r="L28" s="129">
        <v>97946</v>
      </c>
      <c r="M28" s="129">
        <v>553820</v>
      </c>
      <c r="N28" s="129">
        <v>309377</v>
      </c>
      <c r="O28" s="129">
        <v>284191</v>
      </c>
      <c r="P28" s="129">
        <v>1220900</v>
      </c>
      <c r="Q28" s="48"/>
      <c r="R28" s="28"/>
      <c r="S28" s="28"/>
      <c r="T28" s="28"/>
    </row>
    <row r="29" spans="1:20" ht="17.25" customHeight="1">
      <c r="A29" s="198" t="s">
        <v>266</v>
      </c>
      <c r="B29" s="128">
        <v>4805</v>
      </c>
      <c r="C29" s="129">
        <v>3423122</v>
      </c>
      <c r="D29" s="129">
        <v>1329</v>
      </c>
      <c r="E29" s="129">
        <v>75527</v>
      </c>
      <c r="F29" s="129">
        <v>145644</v>
      </c>
      <c r="G29" s="129">
        <v>19237</v>
      </c>
      <c r="H29" s="129">
        <v>409192</v>
      </c>
      <c r="I29" s="61" t="s">
        <v>202</v>
      </c>
      <c r="J29" s="129">
        <v>369341</v>
      </c>
      <c r="K29" s="129">
        <v>59632</v>
      </c>
      <c r="L29" s="129">
        <v>29248</v>
      </c>
      <c r="M29" s="129">
        <v>200000</v>
      </c>
      <c r="N29" s="129">
        <v>255513</v>
      </c>
      <c r="O29" s="129">
        <v>84404</v>
      </c>
      <c r="P29" s="129">
        <v>216500</v>
      </c>
      <c r="Q29" s="48"/>
      <c r="R29" s="28"/>
      <c r="S29" s="28"/>
      <c r="T29" s="28"/>
    </row>
    <row r="30" spans="1:20" ht="17.25" customHeight="1">
      <c r="A30" s="198" t="s">
        <v>267</v>
      </c>
      <c r="B30" s="128">
        <v>10004</v>
      </c>
      <c r="C30" s="129">
        <v>4734739</v>
      </c>
      <c r="D30" s="129">
        <v>1858</v>
      </c>
      <c r="E30" s="129">
        <v>48043</v>
      </c>
      <c r="F30" s="129">
        <v>311888</v>
      </c>
      <c r="G30" s="129">
        <v>45538</v>
      </c>
      <c r="H30" s="129">
        <v>873774</v>
      </c>
      <c r="I30" s="61" t="s">
        <v>202</v>
      </c>
      <c r="J30" s="129">
        <v>709033</v>
      </c>
      <c r="K30" s="129">
        <v>17600</v>
      </c>
      <c r="L30" s="129">
        <v>2841</v>
      </c>
      <c r="M30" s="129">
        <v>444585</v>
      </c>
      <c r="N30" s="129">
        <v>187751</v>
      </c>
      <c r="O30" s="129">
        <v>276959</v>
      </c>
      <c r="P30" s="129">
        <v>577943</v>
      </c>
      <c r="Q30" s="48"/>
      <c r="R30" s="28"/>
      <c r="S30" s="28"/>
      <c r="T30" s="28"/>
    </row>
    <row r="31" spans="1:20" ht="17.25" customHeight="1">
      <c r="A31" s="198" t="s">
        <v>268</v>
      </c>
      <c r="B31" s="128">
        <v>1508</v>
      </c>
      <c r="C31" s="129">
        <v>2899331</v>
      </c>
      <c r="D31" s="129">
        <v>1065</v>
      </c>
      <c r="E31" s="129">
        <v>19100</v>
      </c>
      <c r="F31" s="129">
        <v>40587</v>
      </c>
      <c r="G31" s="129">
        <v>17627</v>
      </c>
      <c r="H31" s="129">
        <v>541210</v>
      </c>
      <c r="I31" s="61" t="s">
        <v>202</v>
      </c>
      <c r="J31" s="129">
        <v>370914</v>
      </c>
      <c r="K31" s="129">
        <v>8137</v>
      </c>
      <c r="L31" s="129">
        <v>61719</v>
      </c>
      <c r="M31" s="129">
        <v>123099</v>
      </c>
      <c r="N31" s="129">
        <v>37761</v>
      </c>
      <c r="O31" s="129">
        <v>123977</v>
      </c>
      <c r="P31" s="129">
        <v>893901</v>
      </c>
      <c r="Q31" s="48"/>
      <c r="R31" s="28"/>
      <c r="S31" s="28"/>
      <c r="T31" s="28"/>
    </row>
    <row r="32" spans="1:20" ht="17.25" customHeight="1">
      <c r="A32" s="198" t="s">
        <v>269</v>
      </c>
      <c r="B32" s="128">
        <v>4075</v>
      </c>
      <c r="C32" s="129">
        <v>7193850</v>
      </c>
      <c r="D32" s="129">
        <v>2278</v>
      </c>
      <c r="E32" s="129">
        <v>95190</v>
      </c>
      <c r="F32" s="129">
        <v>369785</v>
      </c>
      <c r="G32" s="129">
        <v>45412</v>
      </c>
      <c r="H32" s="129">
        <v>1237818</v>
      </c>
      <c r="I32" s="61" t="s">
        <v>202</v>
      </c>
      <c r="J32" s="129">
        <v>732910</v>
      </c>
      <c r="K32" s="129">
        <v>42133</v>
      </c>
      <c r="L32" s="129">
        <v>203228</v>
      </c>
      <c r="M32" s="129">
        <v>1760529</v>
      </c>
      <c r="N32" s="129">
        <v>88673</v>
      </c>
      <c r="O32" s="129">
        <v>67268</v>
      </c>
      <c r="P32" s="129">
        <v>4336700</v>
      </c>
      <c r="Q32" s="48"/>
      <c r="R32" s="28"/>
      <c r="S32" s="28"/>
      <c r="T32" s="28"/>
    </row>
    <row r="33" spans="1:20" ht="17.25" customHeight="1">
      <c r="A33" s="327" t="s">
        <v>270</v>
      </c>
      <c r="B33" s="328">
        <f>SUM(B25:B32)</f>
        <v>97517</v>
      </c>
      <c r="C33" s="329">
        <f aca="true" t="shared" si="2" ref="C33:P33">SUM(C25:C32)</f>
        <v>27991975</v>
      </c>
      <c r="D33" s="329">
        <f t="shared" si="2"/>
        <v>15435</v>
      </c>
      <c r="E33" s="329">
        <f t="shared" si="2"/>
        <v>586188</v>
      </c>
      <c r="F33" s="329">
        <f t="shared" si="2"/>
        <v>1664687</v>
      </c>
      <c r="G33" s="329">
        <f t="shared" si="2"/>
        <v>203648</v>
      </c>
      <c r="H33" s="329">
        <f t="shared" si="2"/>
        <v>7880912</v>
      </c>
      <c r="I33" s="330" t="s">
        <v>202</v>
      </c>
      <c r="J33" s="329">
        <f t="shared" si="2"/>
        <v>5287190</v>
      </c>
      <c r="K33" s="329">
        <f t="shared" si="2"/>
        <v>410005</v>
      </c>
      <c r="L33" s="329">
        <f t="shared" si="2"/>
        <v>421118</v>
      </c>
      <c r="M33" s="329">
        <f t="shared" si="2"/>
        <v>3702184</v>
      </c>
      <c r="N33" s="329">
        <f t="shared" si="2"/>
        <v>1272139</v>
      </c>
      <c r="O33" s="329">
        <f t="shared" si="2"/>
        <v>1336353</v>
      </c>
      <c r="P33" s="329">
        <f t="shared" si="2"/>
        <v>9564211</v>
      </c>
      <c r="Q33" s="48"/>
      <c r="R33" s="28"/>
      <c r="S33" s="28"/>
      <c r="T33" s="28"/>
    </row>
    <row r="34" spans="1:20" s="29" customFormat="1" ht="17.25" customHeight="1">
      <c r="A34" s="280" t="s">
        <v>298</v>
      </c>
      <c r="B34" s="280"/>
      <c r="C34" s="279"/>
      <c r="D34" s="279"/>
      <c r="E34" s="279"/>
      <c r="F34" s="279"/>
      <c r="G34" s="279"/>
      <c r="H34" s="52"/>
      <c r="I34" s="52"/>
      <c r="J34" s="52" t="s">
        <v>423</v>
      </c>
      <c r="K34" s="52" t="s">
        <v>423</v>
      </c>
      <c r="L34" s="52"/>
      <c r="M34" s="52"/>
      <c r="N34" s="52"/>
      <c r="O34" s="52"/>
      <c r="P34" s="52"/>
      <c r="R34" s="35"/>
      <c r="S34" s="35"/>
      <c r="T34" s="35"/>
    </row>
    <row r="35" spans="1:17" ht="15" customHeight="1">
      <c r="A35" s="33"/>
      <c r="B35" s="33"/>
      <c r="C35" s="33"/>
      <c r="D35" s="33"/>
      <c r="E35" s="33"/>
      <c r="F35" s="33"/>
      <c r="G35" s="33"/>
      <c r="H35" s="33"/>
      <c r="I35" s="33"/>
      <c r="J35" s="33"/>
      <c r="K35" s="33"/>
      <c r="L35" s="33"/>
      <c r="M35" s="33"/>
      <c r="N35" s="33"/>
      <c r="O35" s="33"/>
      <c r="P35" s="33"/>
      <c r="Q35" s="48"/>
    </row>
    <row r="36" spans="1:17" ht="14.25">
      <c r="A36" s="33"/>
      <c r="B36" s="33"/>
      <c r="C36" s="34"/>
      <c r="D36" s="34"/>
      <c r="E36" s="34"/>
      <c r="F36" s="34"/>
      <c r="G36" s="34"/>
      <c r="Q36" s="48"/>
    </row>
    <row r="37" spans="1:17" ht="14.25">
      <c r="A37" s="115"/>
      <c r="B37" s="115"/>
      <c r="C37" s="236"/>
      <c r="D37" s="236"/>
      <c r="E37" s="236"/>
      <c r="F37" s="236"/>
      <c r="G37" s="236"/>
      <c r="H37" s="48"/>
      <c r="I37" s="48"/>
      <c r="J37" s="48"/>
      <c r="K37" s="48"/>
      <c r="L37" s="48"/>
      <c r="M37" s="48"/>
      <c r="N37" s="48"/>
      <c r="O37" s="48"/>
      <c r="P37" s="48"/>
      <c r="Q37" s="48"/>
    </row>
    <row r="38" spans="1:7" ht="14.25">
      <c r="A38" s="33"/>
      <c r="B38" s="33"/>
      <c r="C38" s="34"/>
      <c r="D38" s="34"/>
      <c r="E38" s="34"/>
      <c r="F38" s="34"/>
      <c r="G38" s="34"/>
    </row>
    <row r="39" spans="1:7" ht="14.25">
      <c r="A39" s="33"/>
      <c r="B39" s="33"/>
      <c r="C39" s="34"/>
      <c r="D39" s="34"/>
      <c r="E39" s="34"/>
      <c r="F39" s="34"/>
      <c r="G39" s="34"/>
    </row>
    <row r="40" spans="1:7" ht="14.25">
      <c r="A40" s="33"/>
      <c r="B40" s="33"/>
      <c r="C40" s="34"/>
      <c r="D40" s="34"/>
      <c r="E40" s="34"/>
      <c r="F40" s="34"/>
      <c r="G40" s="34"/>
    </row>
    <row r="41" spans="1:7" ht="14.25">
      <c r="A41" s="33"/>
      <c r="B41" s="33"/>
      <c r="C41" s="34"/>
      <c r="D41" s="34"/>
      <c r="E41" s="34"/>
      <c r="F41" s="34"/>
      <c r="G41" s="34"/>
    </row>
    <row r="42" spans="1:7" ht="14.25">
      <c r="A42" s="33"/>
      <c r="B42" s="33"/>
      <c r="C42" s="34"/>
      <c r="D42" s="34"/>
      <c r="E42" s="34"/>
      <c r="F42" s="34"/>
      <c r="G42" s="34"/>
    </row>
    <row r="43" spans="1:7" ht="14.25">
      <c r="A43" s="33"/>
      <c r="B43" s="33"/>
      <c r="C43" s="34"/>
      <c r="D43" s="34"/>
      <c r="E43" s="34"/>
      <c r="F43" s="34"/>
      <c r="G43" s="34"/>
    </row>
    <row r="44" spans="1:7" ht="14.25">
      <c r="A44" s="33"/>
      <c r="B44" s="33"/>
      <c r="C44" s="34"/>
      <c r="D44" s="34"/>
      <c r="E44" s="34"/>
      <c r="F44" s="34"/>
      <c r="G44" s="34"/>
    </row>
    <row r="45" spans="1:7" ht="14.25">
      <c r="A45" s="33"/>
      <c r="B45" s="33"/>
      <c r="C45" s="34"/>
      <c r="D45" s="34"/>
      <c r="E45" s="34"/>
      <c r="F45" s="34"/>
      <c r="G45" s="34"/>
    </row>
    <row r="46" spans="1:7" ht="14.25">
      <c r="A46" s="33"/>
      <c r="B46" s="33"/>
      <c r="C46" s="34"/>
      <c r="D46" s="34"/>
      <c r="E46" s="34"/>
      <c r="F46" s="34"/>
      <c r="G46" s="34"/>
    </row>
    <row r="47" spans="1:7" ht="14.25">
      <c r="A47" s="33"/>
      <c r="B47" s="33"/>
      <c r="C47" s="34"/>
      <c r="D47" s="34"/>
      <c r="E47" s="34"/>
      <c r="F47" s="34"/>
      <c r="G47" s="34"/>
    </row>
    <row r="48" spans="1:7" ht="14.25">
      <c r="A48" s="33"/>
      <c r="B48" s="33"/>
      <c r="C48" s="34"/>
      <c r="D48" s="34"/>
      <c r="E48" s="34"/>
      <c r="F48" s="34"/>
      <c r="G48" s="34"/>
    </row>
    <row r="49" spans="1:7" ht="14.25">
      <c r="A49" s="33"/>
      <c r="B49" s="33"/>
      <c r="C49" s="34"/>
      <c r="D49" s="34"/>
      <c r="E49" s="34"/>
      <c r="F49" s="34"/>
      <c r="G49" s="34"/>
    </row>
    <row r="50" spans="1:7" ht="14.25">
      <c r="A50" s="33"/>
      <c r="B50" s="33"/>
      <c r="C50" s="34"/>
      <c r="D50" s="34"/>
      <c r="E50" s="34"/>
      <c r="F50" s="34"/>
      <c r="G50" s="34"/>
    </row>
    <row r="51" spans="1:7" ht="14.25">
      <c r="A51" s="33"/>
      <c r="B51" s="33"/>
      <c r="C51" s="34"/>
      <c r="D51" s="34"/>
      <c r="E51" s="34"/>
      <c r="F51" s="34"/>
      <c r="G51" s="34"/>
    </row>
    <row r="52" spans="1:7" ht="14.25">
      <c r="A52" s="33"/>
      <c r="B52" s="33"/>
      <c r="C52" s="34"/>
      <c r="D52" s="34"/>
      <c r="E52" s="34"/>
      <c r="F52" s="34"/>
      <c r="G52" s="34"/>
    </row>
    <row r="53" spans="1:7" ht="14.25">
      <c r="A53" s="33"/>
      <c r="B53" s="33"/>
      <c r="C53" s="34"/>
      <c r="D53" s="34"/>
      <c r="E53" s="34"/>
      <c r="F53" s="34"/>
      <c r="G53" s="34"/>
    </row>
    <row r="54" spans="1:7" ht="14.25">
      <c r="A54" s="33"/>
      <c r="B54" s="33"/>
      <c r="C54" s="34"/>
      <c r="D54" s="34"/>
      <c r="E54" s="34"/>
      <c r="F54" s="34"/>
      <c r="G54" s="34"/>
    </row>
    <row r="55" spans="1:7" ht="14.25">
      <c r="A55" s="33"/>
      <c r="B55" s="33"/>
      <c r="C55" s="34"/>
      <c r="D55" s="34"/>
      <c r="E55" s="34"/>
      <c r="F55" s="34"/>
      <c r="G55" s="34"/>
    </row>
  </sheetData>
  <sheetProtection/>
  <mergeCells count="17">
    <mergeCell ref="P4:P5"/>
    <mergeCell ref="J4:J5"/>
    <mergeCell ref="K4:K5"/>
    <mergeCell ref="L4:L5"/>
    <mergeCell ref="M4:M5"/>
    <mergeCell ref="N4:N5"/>
    <mergeCell ref="O4:O5"/>
    <mergeCell ref="A2:P2"/>
    <mergeCell ref="A4:A5"/>
    <mergeCell ref="B4:B5"/>
    <mergeCell ref="C4:C5"/>
    <mergeCell ref="D4:D5"/>
    <mergeCell ref="E4:E5"/>
    <mergeCell ref="F4:F5"/>
    <mergeCell ref="G4:G5"/>
    <mergeCell ref="H4:H5"/>
    <mergeCell ref="I4:I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r:id="rId1"/>
</worksheet>
</file>

<file path=xl/worksheets/sheet7.xml><?xml version="1.0" encoding="utf-8"?>
<worksheet xmlns="http://schemas.openxmlformats.org/spreadsheetml/2006/main" xmlns:r="http://schemas.openxmlformats.org/officeDocument/2006/relationships">
  <dimension ref="A1:T37"/>
  <sheetViews>
    <sheetView zoomScaleSheetLayoutView="50" zoomScalePageLayoutView="0" workbookViewId="0" topLeftCell="A1">
      <selection activeCell="B11" sqref="B11"/>
    </sheetView>
  </sheetViews>
  <sheetFormatPr defaultColWidth="10.59765625" defaultRowHeight="15"/>
  <cols>
    <col min="1" max="2" width="13.09765625" style="2" customWidth="1"/>
    <col min="3" max="3" width="13.59765625" style="2" customWidth="1"/>
    <col min="4" max="4" width="15.09765625" style="2" customWidth="1"/>
    <col min="5" max="5" width="14" style="2" customWidth="1"/>
    <col min="6" max="6" width="13.09765625" style="2" customWidth="1"/>
    <col min="7" max="8" width="13.59765625" style="2" customWidth="1"/>
    <col min="9" max="9" width="14" style="2" customWidth="1"/>
    <col min="10" max="11" width="13.59765625" style="2" customWidth="1"/>
    <col min="12" max="12" width="13.09765625" style="2" customWidth="1"/>
    <col min="13" max="13" width="13.59765625" style="2" customWidth="1"/>
    <col min="14" max="15" width="13.09765625" style="2" customWidth="1"/>
    <col min="16" max="16" width="15.09765625" style="2" customWidth="1"/>
    <col min="17" max="17" width="14.09765625" style="2" customWidth="1"/>
    <col min="18" max="18" width="10.59765625" style="2" customWidth="1"/>
    <col min="19" max="19" width="15.5" style="2" bestFit="1" customWidth="1"/>
    <col min="20" max="16384" width="10.59765625" style="2" customWidth="1"/>
  </cols>
  <sheetData>
    <row r="1" spans="1:18" s="27" customFormat="1" ht="19.5" customHeight="1">
      <c r="A1" s="265" t="s">
        <v>431</v>
      </c>
      <c r="B1" s="265"/>
      <c r="C1" s="266"/>
      <c r="D1" s="266"/>
      <c r="E1" s="266"/>
      <c r="F1" s="266"/>
      <c r="G1" s="266"/>
      <c r="H1" s="266"/>
      <c r="I1" s="266"/>
      <c r="J1" s="266"/>
      <c r="K1" s="266"/>
      <c r="L1" s="266"/>
      <c r="M1" s="266"/>
      <c r="N1" s="266"/>
      <c r="O1" s="266"/>
      <c r="P1" s="266"/>
      <c r="Q1" s="267" t="s">
        <v>395</v>
      </c>
      <c r="R1" s="63"/>
    </row>
    <row r="2" spans="1:18" ht="19.5" customHeight="1">
      <c r="A2" s="465" t="s">
        <v>412</v>
      </c>
      <c r="B2" s="465"/>
      <c r="C2" s="465"/>
      <c r="D2" s="465"/>
      <c r="E2" s="465"/>
      <c r="F2" s="465"/>
      <c r="G2" s="465"/>
      <c r="H2" s="465"/>
      <c r="I2" s="465"/>
      <c r="J2" s="465"/>
      <c r="K2" s="465"/>
      <c r="L2" s="465"/>
      <c r="M2" s="465"/>
      <c r="N2" s="465"/>
      <c r="O2" s="465"/>
      <c r="P2" s="465"/>
      <c r="Q2" s="465"/>
      <c r="R2" s="48"/>
    </row>
    <row r="3" spans="1:18" ht="18" customHeight="1" thickBot="1">
      <c r="A3" s="52"/>
      <c r="B3" s="52"/>
      <c r="C3" s="268"/>
      <c r="D3" s="268"/>
      <c r="E3" s="268"/>
      <c r="F3" s="268"/>
      <c r="G3" s="268"/>
      <c r="H3" s="268"/>
      <c r="I3" s="268"/>
      <c r="J3" s="268"/>
      <c r="K3" s="268"/>
      <c r="L3" s="268"/>
      <c r="M3" s="268"/>
      <c r="N3" s="268"/>
      <c r="O3" s="268"/>
      <c r="P3" s="268"/>
      <c r="Q3" s="269" t="s">
        <v>146</v>
      </c>
      <c r="R3" s="48"/>
    </row>
    <row r="4" spans="1:18" ht="17.25" customHeight="1">
      <c r="A4" s="466" t="s">
        <v>366</v>
      </c>
      <c r="B4" s="484" t="s">
        <v>223</v>
      </c>
      <c r="C4" s="468" t="s">
        <v>224</v>
      </c>
      <c r="D4" s="468" t="s">
        <v>225</v>
      </c>
      <c r="E4" s="468" t="s">
        <v>226</v>
      </c>
      <c r="F4" s="468" t="s">
        <v>227</v>
      </c>
      <c r="G4" s="470" t="s">
        <v>424</v>
      </c>
      <c r="H4" s="468" t="s">
        <v>228</v>
      </c>
      <c r="I4" s="468" t="s">
        <v>229</v>
      </c>
      <c r="J4" s="468" t="s">
        <v>230</v>
      </c>
      <c r="K4" s="468" t="s">
        <v>231</v>
      </c>
      <c r="L4" s="470" t="s">
        <v>425</v>
      </c>
      <c r="M4" s="468" t="s">
        <v>232</v>
      </c>
      <c r="N4" s="468" t="s">
        <v>233</v>
      </c>
      <c r="O4" s="470" t="s">
        <v>367</v>
      </c>
      <c r="P4" s="468" t="s">
        <v>234</v>
      </c>
      <c r="Q4" s="481" t="s">
        <v>426</v>
      </c>
      <c r="R4" s="48"/>
    </row>
    <row r="5" spans="1:18" ht="17.25" customHeight="1">
      <c r="A5" s="467"/>
      <c r="B5" s="485"/>
      <c r="C5" s="469"/>
      <c r="D5" s="469"/>
      <c r="E5" s="469"/>
      <c r="F5" s="469"/>
      <c r="G5" s="471"/>
      <c r="H5" s="469"/>
      <c r="I5" s="469"/>
      <c r="J5" s="469"/>
      <c r="K5" s="469"/>
      <c r="L5" s="471"/>
      <c r="M5" s="469"/>
      <c r="N5" s="469"/>
      <c r="O5" s="471"/>
      <c r="P5" s="469"/>
      <c r="Q5" s="482"/>
      <c r="R5" s="48"/>
    </row>
    <row r="6" spans="1:19" ht="17.25" customHeight="1">
      <c r="A6" s="270" t="s">
        <v>432</v>
      </c>
      <c r="B6" s="271">
        <v>4087483</v>
      </c>
      <c r="C6" s="272">
        <v>56867657</v>
      </c>
      <c r="D6" s="272">
        <v>165135941</v>
      </c>
      <c r="E6" s="272">
        <v>41575552</v>
      </c>
      <c r="F6" s="272">
        <v>1268427</v>
      </c>
      <c r="G6" s="272">
        <v>13319796</v>
      </c>
      <c r="H6" s="272">
        <v>13428918</v>
      </c>
      <c r="I6" s="272">
        <v>66553780</v>
      </c>
      <c r="J6" s="272">
        <v>21238586</v>
      </c>
      <c r="K6" s="272">
        <v>61953847</v>
      </c>
      <c r="L6" s="272">
        <v>1344648</v>
      </c>
      <c r="M6" s="272">
        <v>82556908</v>
      </c>
      <c r="N6" s="272">
        <v>264287</v>
      </c>
      <c r="O6" s="286" t="s">
        <v>202</v>
      </c>
      <c r="P6" s="272">
        <v>711935440</v>
      </c>
      <c r="Q6" s="272">
        <v>107721669</v>
      </c>
      <c r="R6" s="48"/>
      <c r="S6" s="28"/>
    </row>
    <row r="7" spans="1:19" ht="17.25" customHeight="1">
      <c r="A7" s="270">
        <v>27</v>
      </c>
      <c r="B7" s="288">
        <v>4201262</v>
      </c>
      <c r="C7" s="288">
        <v>53660622</v>
      </c>
      <c r="D7" s="288">
        <v>163973345</v>
      </c>
      <c r="E7" s="288">
        <v>41422231</v>
      </c>
      <c r="F7" s="288">
        <v>891371</v>
      </c>
      <c r="G7" s="288">
        <v>13806537</v>
      </c>
      <c r="H7" s="288">
        <v>12163934</v>
      </c>
      <c r="I7" s="288">
        <v>62931283</v>
      </c>
      <c r="J7" s="288">
        <v>21244406</v>
      </c>
      <c r="K7" s="288">
        <v>58772487</v>
      </c>
      <c r="L7" s="288">
        <v>403242</v>
      </c>
      <c r="M7" s="288">
        <v>77953808</v>
      </c>
      <c r="N7" s="288">
        <v>159633</v>
      </c>
      <c r="O7" s="286" t="s">
        <v>202</v>
      </c>
      <c r="P7" s="272">
        <v>695917508</v>
      </c>
      <c r="Q7" s="272">
        <v>114903266</v>
      </c>
      <c r="R7" s="48"/>
      <c r="S7" s="28"/>
    </row>
    <row r="8" spans="1:19" ht="17.25" customHeight="1">
      <c r="A8" s="270">
        <v>28</v>
      </c>
      <c r="B8" s="288">
        <v>3867706</v>
      </c>
      <c r="C8" s="288">
        <v>52740501</v>
      </c>
      <c r="D8" s="288">
        <v>166215726</v>
      </c>
      <c r="E8" s="288">
        <v>45735686</v>
      </c>
      <c r="F8" s="288">
        <v>854102</v>
      </c>
      <c r="G8" s="288">
        <v>16091898</v>
      </c>
      <c r="H8" s="288">
        <v>17484626</v>
      </c>
      <c r="I8" s="288">
        <v>60601522</v>
      </c>
      <c r="J8" s="288">
        <v>21529235</v>
      </c>
      <c r="K8" s="288">
        <v>59743140</v>
      </c>
      <c r="L8" s="288">
        <v>281297</v>
      </c>
      <c r="M8" s="288">
        <v>76954518</v>
      </c>
      <c r="N8" s="288">
        <v>43258</v>
      </c>
      <c r="O8" s="286" t="s">
        <v>202</v>
      </c>
      <c r="P8" s="272">
        <v>686672303</v>
      </c>
      <c r="Q8" s="272">
        <v>116228255</v>
      </c>
      <c r="R8" s="48"/>
      <c r="S8" s="28"/>
    </row>
    <row r="9" spans="1:19" s="48" customFormat="1" ht="17.25" customHeight="1">
      <c r="A9" s="54">
        <v>29</v>
      </c>
      <c r="B9" s="60">
        <v>3840096</v>
      </c>
      <c r="C9" s="60">
        <v>52334778</v>
      </c>
      <c r="D9" s="60">
        <v>166693838</v>
      </c>
      <c r="E9" s="60">
        <v>49119313</v>
      </c>
      <c r="F9" s="60">
        <v>812071</v>
      </c>
      <c r="G9" s="60">
        <v>17392464</v>
      </c>
      <c r="H9" s="60">
        <v>12027094</v>
      </c>
      <c r="I9" s="60">
        <v>66068676</v>
      </c>
      <c r="J9" s="60">
        <v>18062575</v>
      </c>
      <c r="K9" s="60">
        <v>60850601</v>
      </c>
      <c r="L9" s="60">
        <v>994193</v>
      </c>
      <c r="M9" s="60">
        <v>76818516</v>
      </c>
      <c r="N9" s="60">
        <v>3643188</v>
      </c>
      <c r="O9" s="61" t="s">
        <v>202</v>
      </c>
      <c r="P9" s="56">
        <v>673268213</v>
      </c>
      <c r="Q9" s="56">
        <v>112908966</v>
      </c>
      <c r="S9" s="58"/>
    </row>
    <row r="10" spans="1:19" s="4" customFormat="1" ht="17.25" customHeight="1">
      <c r="A10" s="293">
        <v>30</v>
      </c>
      <c r="B10" s="132">
        <f>SUM(B12:B22,B25:B32)</f>
        <v>3767239</v>
      </c>
      <c r="C10" s="132">
        <f aca="true" t="shared" si="0" ref="C10:Q10">SUM(C12:C22,C25:C32)</f>
        <v>55740497</v>
      </c>
      <c r="D10" s="132">
        <f t="shared" si="0"/>
        <v>165060360</v>
      </c>
      <c r="E10" s="132">
        <f t="shared" si="0"/>
        <v>46186224</v>
      </c>
      <c r="F10" s="132">
        <f>SUM(F12:F22,F25:F32)</f>
        <v>791310</v>
      </c>
      <c r="G10" s="132">
        <f t="shared" si="0"/>
        <v>15224440</v>
      </c>
      <c r="H10" s="132">
        <f t="shared" si="0"/>
        <v>12537813</v>
      </c>
      <c r="I10" s="132">
        <f t="shared" si="0"/>
        <v>62726572</v>
      </c>
      <c r="J10" s="132">
        <f t="shared" si="0"/>
        <v>18561936</v>
      </c>
      <c r="K10" s="132">
        <f t="shared" si="0"/>
        <v>62141302</v>
      </c>
      <c r="L10" s="132">
        <f t="shared" si="0"/>
        <v>2781233</v>
      </c>
      <c r="M10" s="132">
        <f t="shared" si="0"/>
        <v>71760460</v>
      </c>
      <c r="N10" s="132">
        <f t="shared" si="0"/>
        <v>541607</v>
      </c>
      <c r="O10" s="331" t="s">
        <v>427</v>
      </c>
      <c r="P10" s="19">
        <f t="shared" si="0"/>
        <v>666585245</v>
      </c>
      <c r="Q10" s="332">
        <f t="shared" si="0"/>
        <v>109445063</v>
      </c>
      <c r="R10" s="94"/>
      <c r="S10" s="50"/>
    </row>
    <row r="11" spans="1:18" ht="17.25" customHeight="1">
      <c r="A11" s="206"/>
      <c r="B11" s="137"/>
      <c r="C11" s="112"/>
      <c r="D11" s="112"/>
      <c r="E11" s="112"/>
      <c r="F11" s="112"/>
      <c r="G11" s="112"/>
      <c r="H11" s="112"/>
      <c r="I11" s="112"/>
      <c r="J11" s="112"/>
      <c r="K11" s="112"/>
      <c r="L11" s="112"/>
      <c r="M11" s="112"/>
      <c r="N11" s="112"/>
      <c r="O11" s="112"/>
      <c r="P11" s="112"/>
      <c r="Q11" s="112"/>
      <c r="R11" s="48"/>
    </row>
    <row r="12" spans="1:19" ht="17.25" customHeight="1">
      <c r="A12" s="198" t="s">
        <v>147</v>
      </c>
      <c r="B12" s="302">
        <v>866283</v>
      </c>
      <c r="C12" s="60">
        <v>16764538</v>
      </c>
      <c r="D12" s="60">
        <v>63929232</v>
      </c>
      <c r="E12" s="60">
        <v>16124798</v>
      </c>
      <c r="F12" s="60">
        <v>433265</v>
      </c>
      <c r="G12" s="60">
        <v>2679919</v>
      </c>
      <c r="H12" s="60">
        <v>3062185</v>
      </c>
      <c r="I12" s="60">
        <v>22157361</v>
      </c>
      <c r="J12" s="60">
        <v>5888262</v>
      </c>
      <c r="K12" s="60">
        <v>23795476</v>
      </c>
      <c r="L12" s="60">
        <v>344030</v>
      </c>
      <c r="M12" s="60">
        <v>22104537</v>
      </c>
      <c r="N12" s="60">
        <v>541607</v>
      </c>
      <c r="O12" s="61" t="s">
        <v>202</v>
      </c>
      <c r="P12" s="60">
        <v>215563779</v>
      </c>
      <c r="Q12" s="60">
        <v>16844565</v>
      </c>
      <c r="R12" s="48"/>
      <c r="S12" s="28"/>
    </row>
    <row r="13" spans="1:19" ht="17.25" customHeight="1">
      <c r="A13" s="198" t="s">
        <v>148</v>
      </c>
      <c r="B13" s="302">
        <v>207649</v>
      </c>
      <c r="C13" s="60">
        <v>3632687</v>
      </c>
      <c r="D13" s="60">
        <v>8240330</v>
      </c>
      <c r="E13" s="60">
        <v>3153102</v>
      </c>
      <c r="F13" s="60">
        <v>19944</v>
      </c>
      <c r="G13" s="60">
        <v>2009322</v>
      </c>
      <c r="H13" s="60">
        <v>1049205</v>
      </c>
      <c r="I13" s="60">
        <v>2340884</v>
      </c>
      <c r="J13" s="60">
        <v>1525307</v>
      </c>
      <c r="K13" s="60">
        <v>2637129</v>
      </c>
      <c r="L13" s="60">
        <v>610865</v>
      </c>
      <c r="M13" s="60">
        <v>5664702</v>
      </c>
      <c r="N13" s="69" t="s">
        <v>202</v>
      </c>
      <c r="O13" s="61" t="s">
        <v>202</v>
      </c>
      <c r="P13" s="60">
        <v>41924697</v>
      </c>
      <c r="Q13" s="60">
        <v>6616276</v>
      </c>
      <c r="R13" s="48"/>
      <c r="S13" s="28"/>
    </row>
    <row r="14" spans="1:19" ht="17.25" customHeight="1">
      <c r="A14" s="198" t="s">
        <v>149</v>
      </c>
      <c r="B14" s="302">
        <v>323241</v>
      </c>
      <c r="C14" s="60">
        <v>3266997</v>
      </c>
      <c r="D14" s="60">
        <v>14597699</v>
      </c>
      <c r="E14" s="60">
        <v>4996870</v>
      </c>
      <c r="F14" s="60">
        <v>13991</v>
      </c>
      <c r="G14" s="60">
        <v>1539721</v>
      </c>
      <c r="H14" s="60">
        <v>1007081</v>
      </c>
      <c r="I14" s="60">
        <v>6372862</v>
      </c>
      <c r="J14" s="60">
        <v>1221534</v>
      </c>
      <c r="K14" s="60">
        <v>6640085</v>
      </c>
      <c r="L14" s="69">
        <v>11119</v>
      </c>
      <c r="M14" s="60">
        <v>6575002</v>
      </c>
      <c r="N14" s="69" t="s">
        <v>202</v>
      </c>
      <c r="O14" s="61" t="s">
        <v>202</v>
      </c>
      <c r="P14" s="60">
        <v>65487321</v>
      </c>
      <c r="Q14" s="60">
        <v>3681474</v>
      </c>
      <c r="R14" s="48"/>
      <c r="S14" s="28"/>
    </row>
    <row r="15" spans="1:19" ht="17.25" customHeight="1">
      <c r="A15" s="198" t="s">
        <v>254</v>
      </c>
      <c r="B15" s="302">
        <v>198935</v>
      </c>
      <c r="C15" s="60">
        <v>2743907</v>
      </c>
      <c r="D15" s="60">
        <v>4584745</v>
      </c>
      <c r="E15" s="60">
        <v>1986013</v>
      </c>
      <c r="F15" s="60">
        <v>18896</v>
      </c>
      <c r="G15" s="60">
        <v>971283</v>
      </c>
      <c r="H15" s="60">
        <v>682882</v>
      </c>
      <c r="I15" s="60">
        <v>2957056</v>
      </c>
      <c r="J15" s="60">
        <v>803204</v>
      </c>
      <c r="K15" s="60">
        <v>1621972</v>
      </c>
      <c r="L15" s="60">
        <v>370586</v>
      </c>
      <c r="M15" s="60">
        <v>3808864</v>
      </c>
      <c r="N15" s="69" t="s">
        <v>202</v>
      </c>
      <c r="O15" s="61" t="s">
        <v>202</v>
      </c>
      <c r="P15" s="60">
        <v>28422299</v>
      </c>
      <c r="Q15" s="60">
        <v>5632944</v>
      </c>
      <c r="R15" s="48"/>
      <c r="S15" s="28"/>
    </row>
    <row r="16" spans="1:19" ht="17.25" customHeight="1">
      <c r="A16" s="198" t="s">
        <v>255</v>
      </c>
      <c r="B16" s="302">
        <v>144277</v>
      </c>
      <c r="C16" s="60">
        <v>1190428</v>
      </c>
      <c r="D16" s="60">
        <v>2213546</v>
      </c>
      <c r="E16" s="60">
        <v>1331737</v>
      </c>
      <c r="F16" s="60">
        <v>10146</v>
      </c>
      <c r="G16" s="60">
        <v>471892</v>
      </c>
      <c r="H16" s="60">
        <v>489859</v>
      </c>
      <c r="I16" s="60">
        <v>1254976</v>
      </c>
      <c r="J16" s="60">
        <v>540750</v>
      </c>
      <c r="K16" s="60">
        <v>2089472</v>
      </c>
      <c r="L16" s="60">
        <v>224214</v>
      </c>
      <c r="M16" s="60">
        <v>1377577</v>
      </c>
      <c r="N16" s="69" t="s">
        <v>202</v>
      </c>
      <c r="O16" s="61" t="s">
        <v>202</v>
      </c>
      <c r="P16" s="60">
        <v>13171799</v>
      </c>
      <c r="Q16" s="60">
        <v>5191551</v>
      </c>
      <c r="R16" s="48"/>
      <c r="S16" s="28"/>
    </row>
    <row r="17" spans="1:19" ht="17.25" customHeight="1">
      <c r="A17" s="198" t="s">
        <v>256</v>
      </c>
      <c r="B17" s="302">
        <v>248289</v>
      </c>
      <c r="C17" s="60">
        <v>3194709</v>
      </c>
      <c r="D17" s="60">
        <v>11474419</v>
      </c>
      <c r="E17" s="60">
        <v>3093396</v>
      </c>
      <c r="F17" s="60">
        <v>6911</v>
      </c>
      <c r="G17" s="60">
        <v>525545</v>
      </c>
      <c r="H17" s="60">
        <v>997967</v>
      </c>
      <c r="I17" s="60">
        <v>3075020</v>
      </c>
      <c r="J17" s="60">
        <v>1319444</v>
      </c>
      <c r="K17" s="60">
        <v>2864422</v>
      </c>
      <c r="L17" s="69">
        <v>4212</v>
      </c>
      <c r="M17" s="60">
        <v>3237480</v>
      </c>
      <c r="N17" s="69" t="s">
        <v>202</v>
      </c>
      <c r="O17" s="61" t="s">
        <v>202</v>
      </c>
      <c r="P17" s="60">
        <v>36378907</v>
      </c>
      <c r="Q17" s="60">
        <v>7999063</v>
      </c>
      <c r="R17" s="48"/>
      <c r="S17" s="28"/>
    </row>
    <row r="18" spans="1:19" ht="17.25" customHeight="1">
      <c r="A18" s="198" t="s">
        <v>257</v>
      </c>
      <c r="B18" s="302">
        <v>134247</v>
      </c>
      <c r="C18" s="60">
        <v>1516306</v>
      </c>
      <c r="D18" s="60">
        <v>3087560</v>
      </c>
      <c r="E18" s="60">
        <v>919908</v>
      </c>
      <c r="F18" s="60">
        <v>16065</v>
      </c>
      <c r="G18" s="60">
        <v>679491</v>
      </c>
      <c r="H18" s="60">
        <v>142677</v>
      </c>
      <c r="I18" s="60">
        <v>1352740</v>
      </c>
      <c r="J18" s="60">
        <v>396268</v>
      </c>
      <c r="K18" s="60">
        <v>1089716</v>
      </c>
      <c r="L18" s="71">
        <v>140478</v>
      </c>
      <c r="M18" s="60">
        <v>1627970</v>
      </c>
      <c r="N18" s="69" t="s">
        <v>202</v>
      </c>
      <c r="O18" s="61" t="s">
        <v>202</v>
      </c>
      <c r="P18" s="60">
        <v>13117223</v>
      </c>
      <c r="Q18" s="60">
        <v>3493677</v>
      </c>
      <c r="R18" s="48"/>
      <c r="S18" s="28"/>
    </row>
    <row r="19" spans="1:19" ht="17.25" customHeight="1">
      <c r="A19" s="198" t="s">
        <v>428</v>
      </c>
      <c r="B19" s="302">
        <v>152007</v>
      </c>
      <c r="C19" s="60">
        <v>1711175</v>
      </c>
      <c r="D19" s="60">
        <v>4982490</v>
      </c>
      <c r="E19" s="60">
        <v>933196</v>
      </c>
      <c r="F19" s="60">
        <v>86319</v>
      </c>
      <c r="G19" s="60">
        <v>436898</v>
      </c>
      <c r="H19" s="60">
        <v>200492</v>
      </c>
      <c r="I19" s="60">
        <v>1828342</v>
      </c>
      <c r="J19" s="60">
        <v>503828</v>
      </c>
      <c r="K19" s="60">
        <v>2193172</v>
      </c>
      <c r="L19" s="69">
        <v>30043</v>
      </c>
      <c r="M19" s="60">
        <v>2833596</v>
      </c>
      <c r="N19" s="69" t="s">
        <v>202</v>
      </c>
      <c r="O19" s="61" t="s">
        <v>202</v>
      </c>
      <c r="P19" s="60">
        <v>23932677</v>
      </c>
      <c r="Q19" s="60">
        <v>8713409</v>
      </c>
      <c r="R19" s="48"/>
      <c r="S19" s="28"/>
    </row>
    <row r="20" spans="1:19" ht="17.25" customHeight="1">
      <c r="A20" s="198" t="s">
        <v>236</v>
      </c>
      <c r="B20" s="302">
        <v>308391</v>
      </c>
      <c r="C20" s="60">
        <v>5253599</v>
      </c>
      <c r="D20" s="60">
        <v>16191752</v>
      </c>
      <c r="E20" s="60">
        <v>3185545</v>
      </c>
      <c r="F20" s="60">
        <v>13189</v>
      </c>
      <c r="G20" s="60">
        <v>1134792</v>
      </c>
      <c r="H20" s="60">
        <v>1606534</v>
      </c>
      <c r="I20" s="60">
        <v>5467206</v>
      </c>
      <c r="J20" s="60">
        <v>1624810</v>
      </c>
      <c r="K20" s="60">
        <v>6625632</v>
      </c>
      <c r="L20" s="60">
        <v>20569</v>
      </c>
      <c r="M20" s="60">
        <v>7472661</v>
      </c>
      <c r="N20" s="69" t="s">
        <v>202</v>
      </c>
      <c r="O20" s="61" t="s">
        <v>202</v>
      </c>
      <c r="P20" s="60">
        <v>84720378</v>
      </c>
      <c r="Q20" s="60">
        <v>6934653</v>
      </c>
      <c r="R20" s="48"/>
      <c r="S20" s="28"/>
    </row>
    <row r="21" spans="1:19" ht="17.25" customHeight="1">
      <c r="A21" s="198" t="s">
        <v>88</v>
      </c>
      <c r="B21" s="302">
        <v>200593</v>
      </c>
      <c r="C21" s="60">
        <v>2187603</v>
      </c>
      <c r="D21" s="60">
        <v>7362503</v>
      </c>
      <c r="E21" s="60">
        <v>2257379</v>
      </c>
      <c r="F21" s="60">
        <v>18659</v>
      </c>
      <c r="G21" s="60">
        <v>325705</v>
      </c>
      <c r="H21" s="60">
        <v>1102277</v>
      </c>
      <c r="I21" s="60">
        <v>2846010</v>
      </c>
      <c r="J21" s="60">
        <v>815528</v>
      </c>
      <c r="K21" s="60">
        <v>2231672</v>
      </c>
      <c r="L21" s="69">
        <v>2800</v>
      </c>
      <c r="M21" s="60">
        <v>3027358</v>
      </c>
      <c r="N21" s="69" t="s">
        <v>202</v>
      </c>
      <c r="O21" s="61" t="s">
        <v>202</v>
      </c>
      <c r="P21" s="60">
        <v>31148597</v>
      </c>
      <c r="Q21" s="60">
        <v>8521657</v>
      </c>
      <c r="R21" s="48"/>
      <c r="S21" s="28"/>
    </row>
    <row r="22" spans="1:19" ht="17.25" customHeight="1">
      <c r="A22" s="198" t="s">
        <v>284</v>
      </c>
      <c r="B22" s="302">
        <v>166961</v>
      </c>
      <c r="C22" s="60">
        <v>1745738</v>
      </c>
      <c r="D22" s="60">
        <v>7313368</v>
      </c>
      <c r="E22" s="60">
        <v>986915</v>
      </c>
      <c r="F22" s="60">
        <v>25743</v>
      </c>
      <c r="G22" s="60">
        <v>72783</v>
      </c>
      <c r="H22" s="60">
        <v>220563</v>
      </c>
      <c r="I22" s="60">
        <v>4016804</v>
      </c>
      <c r="J22" s="60">
        <v>663094</v>
      </c>
      <c r="K22" s="60">
        <v>2478867</v>
      </c>
      <c r="L22" s="69">
        <v>0</v>
      </c>
      <c r="M22" s="60">
        <v>1798896</v>
      </c>
      <c r="N22" s="69" t="s">
        <v>202</v>
      </c>
      <c r="O22" s="61" t="s">
        <v>202</v>
      </c>
      <c r="P22" s="60">
        <v>21116606</v>
      </c>
      <c r="Q22" s="60">
        <v>3684337</v>
      </c>
      <c r="R22" s="48"/>
      <c r="S22" s="28"/>
    </row>
    <row r="23" spans="1:19" ht="17.25" customHeight="1">
      <c r="A23" s="287" t="s">
        <v>235</v>
      </c>
      <c r="B23" s="305">
        <f>SUM(B12:B22)</f>
        <v>2950873</v>
      </c>
      <c r="C23" s="132">
        <f aca="true" t="shared" si="1" ref="C23:Q23">SUM(C12:C22)</f>
        <v>43207687</v>
      </c>
      <c r="D23" s="132">
        <f t="shared" si="1"/>
        <v>143977644</v>
      </c>
      <c r="E23" s="132">
        <f t="shared" si="1"/>
        <v>38968859</v>
      </c>
      <c r="F23" s="132">
        <f t="shared" si="1"/>
        <v>663128</v>
      </c>
      <c r="G23" s="132">
        <f t="shared" si="1"/>
        <v>10847351</v>
      </c>
      <c r="H23" s="132">
        <f t="shared" si="1"/>
        <v>10561722</v>
      </c>
      <c r="I23" s="132">
        <f t="shared" si="1"/>
        <v>53669261</v>
      </c>
      <c r="J23" s="132">
        <f t="shared" si="1"/>
        <v>15302029</v>
      </c>
      <c r="K23" s="132">
        <f t="shared" si="1"/>
        <v>54267615</v>
      </c>
      <c r="L23" s="132">
        <f t="shared" si="1"/>
        <v>1758916</v>
      </c>
      <c r="M23" s="132">
        <f t="shared" si="1"/>
        <v>59528643</v>
      </c>
      <c r="N23" s="132">
        <f t="shared" si="1"/>
        <v>541607</v>
      </c>
      <c r="O23" s="333" t="s">
        <v>202</v>
      </c>
      <c r="P23" s="132">
        <f t="shared" si="1"/>
        <v>574984283</v>
      </c>
      <c r="Q23" s="132">
        <f t="shared" si="1"/>
        <v>77313606</v>
      </c>
      <c r="R23" s="48"/>
      <c r="S23" s="28"/>
    </row>
    <row r="24" spans="1:19" ht="17.25" customHeight="1">
      <c r="A24" s="309"/>
      <c r="B24" s="302"/>
      <c r="C24" s="60" t="s">
        <v>429</v>
      </c>
      <c r="D24" s="60" t="s">
        <v>308</v>
      </c>
      <c r="E24" s="60"/>
      <c r="F24" s="60" t="s">
        <v>429</v>
      </c>
      <c r="G24" s="60" t="s">
        <v>308</v>
      </c>
      <c r="H24" s="60" t="s">
        <v>308</v>
      </c>
      <c r="I24" s="60" t="s">
        <v>292</v>
      </c>
      <c r="J24" s="60"/>
      <c r="K24" s="60"/>
      <c r="L24" s="60" t="s">
        <v>292</v>
      </c>
      <c r="M24" s="60"/>
      <c r="N24" s="60" t="s">
        <v>308</v>
      </c>
      <c r="O24" s="60"/>
      <c r="P24" s="60"/>
      <c r="Q24" s="60"/>
      <c r="R24" s="48"/>
      <c r="S24" s="28"/>
    </row>
    <row r="25" spans="1:19" ht="17.25" customHeight="1">
      <c r="A25" s="198" t="s">
        <v>262</v>
      </c>
      <c r="B25" s="302">
        <v>69564</v>
      </c>
      <c r="C25" s="60">
        <v>483739</v>
      </c>
      <c r="D25" s="60">
        <v>1022160</v>
      </c>
      <c r="E25" s="60">
        <v>363056</v>
      </c>
      <c r="F25" s="71">
        <v>0</v>
      </c>
      <c r="G25" s="60">
        <v>273483</v>
      </c>
      <c r="H25" s="60">
        <v>49271</v>
      </c>
      <c r="I25" s="60">
        <v>322836</v>
      </c>
      <c r="J25" s="60">
        <v>164882</v>
      </c>
      <c r="K25" s="60">
        <v>275708</v>
      </c>
      <c r="L25" s="69">
        <v>0</v>
      </c>
      <c r="M25" s="60">
        <v>430999</v>
      </c>
      <c r="N25" s="69" t="s">
        <v>202</v>
      </c>
      <c r="O25" s="61" t="s">
        <v>202</v>
      </c>
      <c r="P25" s="60">
        <v>4213230</v>
      </c>
      <c r="Q25" s="60">
        <v>2174009</v>
      </c>
      <c r="R25" s="48"/>
      <c r="S25" s="28"/>
    </row>
    <row r="26" spans="1:19" ht="17.25" customHeight="1">
      <c r="A26" s="198" t="s">
        <v>263</v>
      </c>
      <c r="B26" s="302">
        <v>145477</v>
      </c>
      <c r="C26" s="60">
        <v>1731895</v>
      </c>
      <c r="D26" s="60">
        <v>4309972</v>
      </c>
      <c r="E26" s="60">
        <v>1166834</v>
      </c>
      <c r="F26" s="60">
        <v>19417</v>
      </c>
      <c r="G26" s="60">
        <v>608088</v>
      </c>
      <c r="H26" s="60">
        <v>183911</v>
      </c>
      <c r="I26" s="60">
        <v>1437688</v>
      </c>
      <c r="J26" s="60">
        <v>463965</v>
      </c>
      <c r="K26" s="60">
        <v>1254006</v>
      </c>
      <c r="L26" s="60">
        <v>76412</v>
      </c>
      <c r="M26" s="60">
        <v>1792032</v>
      </c>
      <c r="N26" s="69" t="s">
        <v>202</v>
      </c>
      <c r="O26" s="61" t="s">
        <v>202</v>
      </c>
      <c r="P26" s="60">
        <v>14240292</v>
      </c>
      <c r="Q26" s="60">
        <v>1250368</v>
      </c>
      <c r="R26" s="48"/>
      <c r="S26" s="28"/>
    </row>
    <row r="27" spans="1:19" ht="17.25" customHeight="1">
      <c r="A27" s="198" t="s">
        <v>264</v>
      </c>
      <c r="B27" s="302">
        <v>116055</v>
      </c>
      <c r="C27" s="60">
        <v>1070556</v>
      </c>
      <c r="D27" s="60">
        <v>3495969</v>
      </c>
      <c r="E27" s="60">
        <v>735034</v>
      </c>
      <c r="F27" s="60">
        <v>11315</v>
      </c>
      <c r="G27" s="60">
        <v>114956</v>
      </c>
      <c r="H27" s="60">
        <v>91603</v>
      </c>
      <c r="I27" s="60">
        <v>1393401</v>
      </c>
      <c r="J27" s="60">
        <v>466688</v>
      </c>
      <c r="K27" s="60">
        <v>1145922</v>
      </c>
      <c r="L27" s="69">
        <v>0</v>
      </c>
      <c r="M27" s="60">
        <v>931485</v>
      </c>
      <c r="N27" s="69" t="s">
        <v>202</v>
      </c>
      <c r="O27" s="61" t="s">
        <v>202</v>
      </c>
      <c r="P27" s="60">
        <v>12449776</v>
      </c>
      <c r="Q27" s="60">
        <v>1023072</v>
      </c>
      <c r="R27" s="48"/>
      <c r="S27" s="28"/>
    </row>
    <row r="28" spans="1:19" ht="17.25" customHeight="1">
      <c r="A28" s="198" t="s">
        <v>265</v>
      </c>
      <c r="B28" s="302">
        <v>125148</v>
      </c>
      <c r="C28" s="60">
        <v>1555983</v>
      </c>
      <c r="D28" s="60">
        <v>3484350</v>
      </c>
      <c r="E28" s="60">
        <v>1380933</v>
      </c>
      <c r="F28" s="60">
        <v>41844</v>
      </c>
      <c r="G28" s="60">
        <v>1009512</v>
      </c>
      <c r="H28" s="60">
        <v>548820</v>
      </c>
      <c r="I28" s="60">
        <v>1312483</v>
      </c>
      <c r="J28" s="60">
        <v>722746</v>
      </c>
      <c r="K28" s="60">
        <v>1496470</v>
      </c>
      <c r="L28" s="60">
        <v>420491</v>
      </c>
      <c r="M28" s="60">
        <v>1654453</v>
      </c>
      <c r="N28" s="69" t="s">
        <v>202</v>
      </c>
      <c r="O28" s="61" t="s">
        <v>202</v>
      </c>
      <c r="P28" s="60">
        <v>9608481</v>
      </c>
      <c r="Q28" s="60">
        <v>8297041</v>
      </c>
      <c r="R28" s="48"/>
      <c r="S28" s="28"/>
    </row>
    <row r="29" spans="1:19" ht="17.25" customHeight="1">
      <c r="A29" s="198" t="s">
        <v>89</v>
      </c>
      <c r="B29" s="302">
        <v>94497</v>
      </c>
      <c r="C29" s="60">
        <v>1092835</v>
      </c>
      <c r="D29" s="60">
        <v>1895543</v>
      </c>
      <c r="E29" s="60">
        <v>671159</v>
      </c>
      <c r="F29" s="60">
        <v>8910</v>
      </c>
      <c r="G29" s="60">
        <v>280499</v>
      </c>
      <c r="H29" s="60">
        <v>133195</v>
      </c>
      <c r="I29" s="60">
        <v>614162</v>
      </c>
      <c r="J29" s="60">
        <v>285131</v>
      </c>
      <c r="K29" s="60">
        <v>621711</v>
      </c>
      <c r="L29" s="69">
        <v>34703</v>
      </c>
      <c r="M29" s="60">
        <v>1398082</v>
      </c>
      <c r="N29" s="69" t="s">
        <v>202</v>
      </c>
      <c r="O29" s="61" t="s">
        <v>202</v>
      </c>
      <c r="P29" s="60">
        <v>8461366</v>
      </c>
      <c r="Q29" s="60">
        <v>2473694</v>
      </c>
      <c r="R29" s="48"/>
      <c r="S29" s="28"/>
    </row>
    <row r="30" spans="1:19" ht="17.25" customHeight="1">
      <c r="A30" s="198" t="s">
        <v>90</v>
      </c>
      <c r="B30" s="302">
        <v>101981</v>
      </c>
      <c r="C30" s="60">
        <v>1353853</v>
      </c>
      <c r="D30" s="60">
        <v>2745857</v>
      </c>
      <c r="E30" s="60">
        <v>462663</v>
      </c>
      <c r="F30" s="60">
        <v>7530</v>
      </c>
      <c r="G30" s="60">
        <v>807244</v>
      </c>
      <c r="H30" s="60">
        <v>369445</v>
      </c>
      <c r="I30" s="60">
        <v>1667614</v>
      </c>
      <c r="J30" s="60">
        <v>288130</v>
      </c>
      <c r="K30" s="60">
        <v>1024448</v>
      </c>
      <c r="L30" s="71">
        <v>66011</v>
      </c>
      <c r="M30" s="60">
        <v>1374455</v>
      </c>
      <c r="N30" s="69" t="s">
        <v>202</v>
      </c>
      <c r="O30" s="61" t="s">
        <v>202</v>
      </c>
      <c r="P30" s="60">
        <v>13791310</v>
      </c>
      <c r="Q30" s="60">
        <v>7723343</v>
      </c>
      <c r="R30" s="48"/>
      <c r="S30" s="28"/>
    </row>
    <row r="31" spans="1:19" ht="17.25" customHeight="1">
      <c r="A31" s="198" t="s">
        <v>268</v>
      </c>
      <c r="B31" s="302">
        <v>64790</v>
      </c>
      <c r="C31" s="60">
        <v>1261735</v>
      </c>
      <c r="D31" s="60">
        <v>1390526</v>
      </c>
      <c r="E31" s="60">
        <v>964687</v>
      </c>
      <c r="F31" s="60">
        <v>5669</v>
      </c>
      <c r="G31" s="60">
        <v>284977</v>
      </c>
      <c r="H31" s="60">
        <v>212040</v>
      </c>
      <c r="I31" s="60">
        <v>726263</v>
      </c>
      <c r="J31" s="60">
        <v>272261</v>
      </c>
      <c r="K31" s="60">
        <v>395221</v>
      </c>
      <c r="L31" s="60">
        <v>35707</v>
      </c>
      <c r="M31" s="60">
        <v>665809</v>
      </c>
      <c r="N31" s="69" t="s">
        <v>202</v>
      </c>
      <c r="O31" s="61" t="s">
        <v>202</v>
      </c>
      <c r="P31" s="60">
        <v>7247318</v>
      </c>
      <c r="Q31" s="60">
        <v>3382063</v>
      </c>
      <c r="R31" s="48"/>
      <c r="S31" s="28"/>
    </row>
    <row r="32" spans="1:19" ht="17.25" customHeight="1">
      <c r="A32" s="198" t="s">
        <v>91</v>
      </c>
      <c r="B32" s="302">
        <v>98854</v>
      </c>
      <c r="C32" s="60">
        <v>3982214</v>
      </c>
      <c r="D32" s="60">
        <v>2738339</v>
      </c>
      <c r="E32" s="60">
        <v>1472999</v>
      </c>
      <c r="F32" s="60">
        <v>33497</v>
      </c>
      <c r="G32" s="60">
        <v>998330</v>
      </c>
      <c r="H32" s="60">
        <v>387806</v>
      </c>
      <c r="I32" s="60">
        <v>1582864</v>
      </c>
      <c r="J32" s="60">
        <v>596104</v>
      </c>
      <c r="K32" s="60">
        <v>1660201</v>
      </c>
      <c r="L32" s="60">
        <v>388993</v>
      </c>
      <c r="M32" s="60">
        <v>3984502</v>
      </c>
      <c r="N32" s="69" t="s">
        <v>202</v>
      </c>
      <c r="O32" s="61" t="s">
        <v>202</v>
      </c>
      <c r="P32" s="60">
        <v>21589189</v>
      </c>
      <c r="Q32" s="60">
        <v>5807867</v>
      </c>
      <c r="R32" s="48"/>
      <c r="S32" s="28"/>
    </row>
    <row r="33" spans="1:20" ht="17.25" customHeight="1">
      <c r="A33" s="327" t="s">
        <v>430</v>
      </c>
      <c r="B33" s="316">
        <f>SUM(B25:B32)</f>
        <v>816366</v>
      </c>
      <c r="C33" s="176">
        <f aca="true" t="shared" si="2" ref="C33:Q33">SUM(C25:C32)</f>
        <v>12532810</v>
      </c>
      <c r="D33" s="176">
        <f t="shared" si="2"/>
        <v>21082716</v>
      </c>
      <c r="E33" s="176">
        <f t="shared" si="2"/>
        <v>7217365</v>
      </c>
      <c r="F33" s="176">
        <f t="shared" si="2"/>
        <v>128182</v>
      </c>
      <c r="G33" s="176">
        <f t="shared" si="2"/>
        <v>4377089</v>
      </c>
      <c r="H33" s="176">
        <f t="shared" si="2"/>
        <v>1976091</v>
      </c>
      <c r="I33" s="176">
        <f t="shared" si="2"/>
        <v>9057311</v>
      </c>
      <c r="J33" s="176">
        <f t="shared" si="2"/>
        <v>3259907</v>
      </c>
      <c r="K33" s="176">
        <f t="shared" si="2"/>
        <v>7873687</v>
      </c>
      <c r="L33" s="176">
        <f t="shared" si="2"/>
        <v>1022317</v>
      </c>
      <c r="M33" s="176">
        <f t="shared" si="2"/>
        <v>12231817</v>
      </c>
      <c r="N33" s="334">
        <f t="shared" si="2"/>
        <v>0</v>
      </c>
      <c r="O33" s="330" t="s">
        <v>202</v>
      </c>
      <c r="P33" s="176">
        <f t="shared" si="2"/>
        <v>91600962</v>
      </c>
      <c r="Q33" s="176">
        <f t="shared" si="2"/>
        <v>32131457</v>
      </c>
      <c r="R33" s="48"/>
      <c r="S33" s="28"/>
      <c r="T33" s="51"/>
    </row>
    <row r="34" spans="1:19" ht="17.25" customHeight="1">
      <c r="A34" s="280" t="s">
        <v>298</v>
      </c>
      <c r="B34" s="289"/>
      <c r="C34" s="289"/>
      <c r="D34" s="289"/>
      <c r="E34" s="289"/>
      <c r="F34" s="289" t="s">
        <v>429</v>
      </c>
      <c r="G34" s="289" t="s">
        <v>429</v>
      </c>
      <c r="H34" s="289"/>
      <c r="I34" s="289"/>
      <c r="J34" s="289"/>
      <c r="K34" s="289"/>
      <c r="L34" s="289"/>
      <c r="M34" s="289"/>
      <c r="N34" s="289"/>
      <c r="O34" s="53"/>
      <c r="P34" s="289" t="s">
        <v>429</v>
      </c>
      <c r="Q34" s="289"/>
      <c r="R34" s="48"/>
      <c r="S34" s="28"/>
    </row>
    <row r="35" spans="2:18" ht="15" customHeight="1">
      <c r="B35" s="33"/>
      <c r="C35" s="33"/>
      <c r="D35" s="33"/>
      <c r="E35" s="33"/>
      <c r="F35" s="33"/>
      <c r="G35" s="33"/>
      <c r="H35" s="33"/>
      <c r="I35" s="33"/>
      <c r="J35" s="33"/>
      <c r="K35" s="33"/>
      <c r="L35" s="33"/>
      <c r="M35" s="33"/>
      <c r="N35" s="33"/>
      <c r="R35" s="48"/>
    </row>
    <row r="36" spans="1:18" ht="14.25">
      <c r="A36" s="48"/>
      <c r="B36" s="48"/>
      <c r="C36" s="48"/>
      <c r="D36" s="48"/>
      <c r="E36" s="48"/>
      <c r="F36" s="48"/>
      <c r="G36" s="48"/>
      <c r="H36" s="48"/>
      <c r="I36" s="48"/>
      <c r="J36" s="48"/>
      <c r="K36" s="48"/>
      <c r="L36" s="48"/>
      <c r="M36" s="48"/>
      <c r="N36" s="48"/>
      <c r="O36" s="48"/>
      <c r="P36" s="48"/>
      <c r="Q36" s="48"/>
      <c r="R36" s="48"/>
    </row>
    <row r="37" spans="1:18" ht="14.25">
      <c r="A37" s="48"/>
      <c r="B37" s="48"/>
      <c r="C37" s="48"/>
      <c r="D37" s="48"/>
      <c r="E37" s="48"/>
      <c r="F37" s="48"/>
      <c r="G37" s="48"/>
      <c r="H37" s="48"/>
      <c r="I37" s="48"/>
      <c r="J37" s="48"/>
      <c r="K37" s="48"/>
      <c r="L37" s="48"/>
      <c r="M37" s="48"/>
      <c r="N37" s="48"/>
      <c r="O37" s="48"/>
      <c r="P37" s="48"/>
      <c r="Q37" s="48"/>
      <c r="R37" s="48"/>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林　一朗</cp:lastModifiedBy>
  <cp:lastPrinted>2020-02-25T06:10:12Z</cp:lastPrinted>
  <dcterms:created xsi:type="dcterms:W3CDTF">2005-08-11T08:12:33Z</dcterms:created>
  <dcterms:modified xsi:type="dcterms:W3CDTF">2022-02-01T23:54:30Z</dcterms:modified>
  <cp:category/>
  <cp:version/>
  <cp:contentType/>
  <cp:contentStatus/>
</cp:coreProperties>
</file>