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8370" windowHeight="5400" activeTab="0"/>
  </bookViews>
  <sheets>
    <sheet name="データ表" sheetId="1" r:id="rId1"/>
    <sheet name="Sheet1" sheetId="2" r:id="rId2"/>
  </sheets>
  <definedNames>
    <definedName name="_xlnm.Print_Area" localSheetId="0">'データ表'!$A$1:$M$62</definedName>
  </definedNames>
  <calcPr fullCalcOnLoad="1"/>
</workbook>
</file>

<file path=xl/sharedStrings.xml><?xml version="1.0" encoding="utf-8"?>
<sst xmlns="http://schemas.openxmlformats.org/spreadsheetml/2006/main" count="83" uniqueCount="76">
  <si>
    <t>世帯数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</si>
  <si>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</si>
  <si>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</si>
  <si>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</si>
  <si>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</si>
  <si>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</si>
  <si>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</si>
  <si>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</si>
  <si>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</si>
  <si>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山中町</t>
  </si>
  <si>
    <t>根上町</t>
  </si>
  <si>
    <t>寺井町</t>
  </si>
  <si>
    <t>辰口町</t>
  </si>
  <si>
    <t>川北町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</si>
  <si>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</si>
  <si>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</si>
  <si>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</si>
  <si>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</si>
  <si>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</si>
  <si>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</si>
  <si>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</si>
  <si>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</si>
  <si>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津幡町</t>
  </si>
  <si>
    <t>内灘町</t>
  </si>
  <si>
    <t>富来町</t>
  </si>
  <si>
    <t>志雄町</t>
  </si>
  <si>
    <t>志賀町</t>
  </si>
  <si>
    <t>押水町</t>
  </si>
  <si>
    <t>田鶴浜町</t>
  </si>
  <si>
    <t>鳥屋町</t>
  </si>
  <si>
    <t>中島町</t>
  </si>
  <si>
    <t>鹿島町</t>
  </si>
  <si>
    <t>能登島町</t>
  </si>
  <si>
    <t>鹿西町</t>
  </si>
  <si>
    <t>穴水町</t>
  </si>
  <si>
    <t>門前町</t>
  </si>
  <si>
    <t>能都町</t>
  </si>
  <si>
    <t>柳田村</t>
  </si>
  <si>
    <t>内浦町</t>
  </si>
  <si>
    <t>人　　　　　　口</t>
  </si>
  <si>
    <t>対　　　　　前　　　　　月</t>
  </si>
  <si>
    <t>男</t>
  </si>
  <si>
    <t>女</t>
  </si>
  <si>
    <t>増減数</t>
  </si>
  <si>
    <t>人</t>
  </si>
  <si>
    <t>世帯</t>
  </si>
  <si>
    <t>対前月</t>
  </si>
  <si>
    <t>市町村</t>
  </si>
  <si>
    <t>増減数</t>
  </si>
  <si>
    <t>自然増減数</t>
  </si>
  <si>
    <t>社会増減数</t>
  </si>
  <si>
    <t>転入者数</t>
  </si>
  <si>
    <t>転出者数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</si>
  <si>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</si>
  <si>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</si>
  <si>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</si>
  <si>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</si>
  <si>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</si>
  <si>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</si>
  <si>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</si>
  <si>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</si>
  <si>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総　　　　数</t>
  </si>
  <si>
    <t>加　賀　計</t>
  </si>
  <si>
    <t>能　登　計</t>
  </si>
  <si>
    <t>市　部　計</t>
  </si>
  <si>
    <t>郡　部　計</t>
  </si>
  <si>
    <t>石 川 県 の 人 口 と 世 帯</t>
  </si>
  <si>
    <t>総　数</t>
  </si>
  <si>
    <t>人</t>
  </si>
  <si>
    <t>　</t>
  </si>
  <si>
    <t>出生者数</t>
  </si>
  <si>
    <t>死亡者数</t>
  </si>
  <si>
    <t>かほく市</t>
  </si>
  <si>
    <t>　    　2 平成１２年国勢調査結果に基づく推計である。</t>
  </si>
  <si>
    <t>平成１6年７月１日現在(推計）　</t>
  </si>
  <si>
    <t>(注）　 1 かほく市及び河北郡以南の市郡を加賀計、羽咋郡以北を能登計とした。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</si>
</sst>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,##0;&quot;△ &quot;#,##0"/>
    <numFmt numFmtId="178" formatCode="#,##0_);[Red]\(#,##0\)"/>
    <numFmt numFmtId="179" formatCode="0;&quot;△ &quot;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6"/>
      <name val="ＦＡ 丸ゴシックＭ"/>
      <family val="3"/>
    </font>
    <font>
      <sz val="24"/>
      <name val="ＦＡ 丸ゴシックＭ"/>
      <family val="3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"/>
      <top style="thin"/>
      <bottom style="medium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Dashed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Continuous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Continuous" vertical="center"/>
    </xf>
    <xf numFmtId="177" fontId="0" fillId="0" borderId="11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177" fontId="0" fillId="0" borderId="0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25" xfId="0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Continuous" vertical="center"/>
    </xf>
    <xf numFmtId="0" fontId="2" fillId="0" borderId="33" xfId="0" applyFont="1" applyBorder="1" applyAlignment="1">
      <alignment horizontal="centerContinuous" vertical="center"/>
    </xf>
    <xf numFmtId="177" fontId="0" fillId="0" borderId="34" xfId="0" applyNumberFormat="1" applyBorder="1" applyAlignment="1">
      <alignment vertical="center"/>
    </xf>
    <xf numFmtId="177" fontId="0" fillId="0" borderId="35" xfId="0" applyNumberFormat="1" applyBorder="1" applyAlignment="1">
      <alignment vertical="center"/>
    </xf>
    <xf numFmtId="177" fontId="0" fillId="0" borderId="36" xfId="0" applyNumberFormat="1" applyBorder="1" applyAlignment="1">
      <alignment vertical="center"/>
    </xf>
    <xf numFmtId="177" fontId="0" fillId="0" borderId="37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40" xfId="0" applyNumberFormat="1" applyBorder="1" applyAlignment="1">
      <alignment vertical="center"/>
    </xf>
    <xf numFmtId="177" fontId="0" fillId="0" borderId="26" xfId="0" applyNumberFormat="1" applyBorder="1" applyAlignment="1" quotePrefix="1">
      <alignment vertical="center"/>
    </xf>
    <xf numFmtId="177" fontId="0" fillId="0" borderId="41" xfId="0" applyNumberFormat="1" applyBorder="1" applyAlignment="1">
      <alignment vertical="center"/>
    </xf>
    <xf numFmtId="0" fontId="0" fillId="0" borderId="42" xfId="0" applyBorder="1" applyAlignment="1">
      <alignment horizontal="center" vertical="center"/>
    </xf>
    <xf numFmtId="177" fontId="0" fillId="0" borderId="30" xfId="0" applyNumberFormat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177" fontId="0" fillId="0" borderId="43" xfId="0" applyNumberFormat="1" applyFill="1" applyBorder="1" applyAlignment="1">
      <alignment vertical="center"/>
    </xf>
    <xf numFmtId="0" fontId="0" fillId="0" borderId="4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0" borderId="45" xfId="0" applyNumberFormat="1" applyBorder="1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26" xfId="0" applyNumberFormat="1" applyBorder="1" applyAlignment="1">
      <alignment horizontal="right" vertical="center"/>
    </xf>
    <xf numFmtId="177" fontId="0" fillId="0" borderId="27" xfId="0" applyNumberFormat="1" applyBorder="1" applyAlignment="1">
      <alignment horizontal="right" vertical="center"/>
    </xf>
    <xf numFmtId="177" fontId="0" fillId="0" borderId="26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0" fontId="0" fillId="0" borderId="43" xfId="0" applyBorder="1" applyAlignment="1">
      <alignment/>
    </xf>
    <xf numFmtId="17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horizontal="right" vertical="center"/>
    </xf>
    <xf numFmtId="0" fontId="0" fillId="2" borderId="24" xfId="0" applyFill="1" applyBorder="1" applyAlignment="1">
      <alignment horizontal="left" vertical="center"/>
    </xf>
    <xf numFmtId="177" fontId="0" fillId="2" borderId="26" xfId="0" applyNumberFormat="1" applyFill="1" applyBorder="1" applyAlignment="1">
      <alignment vertical="center"/>
    </xf>
    <xf numFmtId="177" fontId="0" fillId="2" borderId="45" xfId="0" applyNumberFormat="1" applyFill="1" applyBorder="1" applyAlignment="1">
      <alignment vertical="center"/>
    </xf>
    <xf numFmtId="177" fontId="0" fillId="2" borderId="27" xfId="0" applyNumberFormat="1" applyFill="1" applyBorder="1" applyAlignment="1">
      <alignment vertical="center"/>
    </xf>
    <xf numFmtId="0" fontId="0" fillId="2" borderId="24" xfId="0" applyFill="1" applyBorder="1" applyAlignment="1">
      <alignment vertical="center"/>
    </xf>
    <xf numFmtId="0" fontId="0" fillId="2" borderId="48" xfId="0" applyFill="1" applyBorder="1" applyAlignment="1">
      <alignment horizontal="left" vertical="center"/>
    </xf>
    <xf numFmtId="177" fontId="0" fillId="2" borderId="49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Alignment="1">
      <alignment vertical="center"/>
    </xf>
    <xf numFmtId="177" fontId="0" fillId="2" borderId="40" xfId="0" applyNumberFormat="1" applyFill="1" applyBorder="1" applyAlignment="1">
      <alignment vertical="center"/>
    </xf>
    <xf numFmtId="177" fontId="0" fillId="0" borderId="50" xfId="0" applyNumberFormat="1" applyBorder="1" applyAlignment="1">
      <alignment vertical="center"/>
    </xf>
    <xf numFmtId="177" fontId="0" fillId="0" borderId="39" xfId="0" applyNumberFormat="1" applyBorder="1" applyAlignment="1">
      <alignment horizontal="right" vertical="center"/>
    </xf>
    <xf numFmtId="41" fontId="0" fillId="0" borderId="26" xfId="0" applyNumberFormat="1" applyBorder="1" applyAlignment="1">
      <alignment horizontal="right" vertical="center"/>
    </xf>
    <xf numFmtId="41" fontId="0" fillId="0" borderId="27" xfId="0" applyNumberFormat="1" applyBorder="1" applyAlignment="1">
      <alignment vertical="center"/>
    </xf>
    <xf numFmtId="41" fontId="0" fillId="0" borderId="27" xfId="0" applyNumberFormat="1" applyBorder="1" applyAlignment="1">
      <alignment horizontal="right" vertical="center"/>
    </xf>
    <xf numFmtId="41" fontId="0" fillId="2" borderId="27" xfId="0" applyNumberFormat="1" applyFill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30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1"/>
  <sheetViews>
    <sheetView tabSelected="1" workbookViewId="0" topLeftCell="A1">
      <selection activeCell="H46" sqref="H46"/>
    </sheetView>
  </sheetViews>
  <sheetFormatPr defaultColWidth="9.00390625" defaultRowHeight="13.5"/>
  <cols>
    <col min="1" max="1" width="8.375" style="0" customWidth="1"/>
    <col min="2" max="2" width="12.125" style="0" customWidth="1"/>
    <col min="3" max="5" width="11.125" style="0" customWidth="1"/>
    <col min="6" max="9" width="9.25390625" style="0" customWidth="1"/>
    <col min="10" max="10" width="9.375" style="0" customWidth="1"/>
    <col min="11" max="11" width="10.25390625" style="0" customWidth="1"/>
    <col min="12" max="12" width="9.25390625" style="0" customWidth="1"/>
  </cols>
  <sheetData>
    <row r="1" spans="2:12" s="1" customFormat="1" ht="24" customHeight="1">
      <c r="B1" s="61" t="s">
        <v>66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1" customFormat="1" ht="6.75" customHeight="1">
      <c r="B2" s="32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16.5" customHeight="1" thickBot="1">
      <c r="B3" s="1" t="s">
        <v>74</v>
      </c>
    </row>
    <row r="4" spans="2:12" s="1" customFormat="1" ht="16.5" customHeight="1">
      <c r="B4" s="12"/>
      <c r="C4" s="9" t="s">
        <v>39</v>
      </c>
      <c r="D4" s="2"/>
      <c r="E4" s="6"/>
      <c r="F4" s="10" t="s">
        <v>40</v>
      </c>
      <c r="G4" s="2"/>
      <c r="H4" s="2"/>
      <c r="I4" s="2"/>
      <c r="J4" s="13"/>
      <c r="K4" s="11"/>
      <c r="L4" s="22"/>
    </row>
    <row r="5" spans="2:12" s="1" customFormat="1" ht="15" customHeight="1">
      <c r="B5" s="19" t="s">
        <v>47</v>
      </c>
      <c r="C5" s="26" t="s">
        <v>67</v>
      </c>
      <c r="D5" s="4"/>
      <c r="E5" s="5"/>
      <c r="F5" s="27" t="s">
        <v>48</v>
      </c>
      <c r="G5" s="28" t="s">
        <v>49</v>
      </c>
      <c r="H5" s="42"/>
      <c r="I5" s="43" t="s">
        <v>50</v>
      </c>
      <c r="J5" s="85"/>
      <c r="K5" s="21" t="s">
        <v>0</v>
      </c>
      <c r="L5" s="24" t="s">
        <v>46</v>
      </c>
    </row>
    <row r="6" spans="2:12" s="1" customFormat="1" ht="14.25" customHeight="1" thickBot="1">
      <c r="B6" s="7"/>
      <c r="C6" s="14"/>
      <c r="D6" s="15" t="s">
        <v>41</v>
      </c>
      <c r="E6" s="15" t="s">
        <v>42</v>
      </c>
      <c r="F6" s="20"/>
      <c r="G6" s="15" t="s">
        <v>70</v>
      </c>
      <c r="H6" s="15" t="s">
        <v>71</v>
      </c>
      <c r="I6" s="40" t="s">
        <v>51</v>
      </c>
      <c r="J6" s="41" t="s">
        <v>52</v>
      </c>
      <c r="K6" s="16"/>
      <c r="L6" s="25" t="s">
        <v>43</v>
      </c>
    </row>
    <row r="7" spans="2:12" s="1" customFormat="1" ht="12" customHeight="1">
      <c r="B7" s="8"/>
      <c r="C7" s="17" t="s">
        <v>44</v>
      </c>
      <c r="D7" s="17" t="s">
        <v>44</v>
      </c>
      <c r="E7" s="17" t="s">
        <v>44</v>
      </c>
      <c r="F7" s="17" t="s">
        <v>68</v>
      </c>
      <c r="G7" s="17" t="s">
        <v>44</v>
      </c>
      <c r="H7" s="17" t="s">
        <v>68</v>
      </c>
      <c r="I7" s="17" t="s">
        <v>44</v>
      </c>
      <c r="J7" s="18" t="s">
        <v>44</v>
      </c>
      <c r="K7" s="17" t="s">
        <v>45</v>
      </c>
      <c r="L7" s="23" t="s">
        <v>45</v>
      </c>
    </row>
    <row r="8" spans="2:12" s="1" customFormat="1" ht="18" customHeight="1" thickBot="1">
      <c r="B8" s="59" t="s">
        <v>61</v>
      </c>
      <c r="C8" s="29">
        <f>SUM(C9:C10)</f>
        <v>1177472</v>
      </c>
      <c r="D8" s="29">
        <f>SUM(D9:D10)</f>
        <v>569701</v>
      </c>
      <c r="E8" s="29">
        <f>SUM(E9:E10)</f>
        <v>607771</v>
      </c>
      <c r="F8" s="29">
        <f aca="true" t="shared" si="0" ref="F8:F39">(G8-H8)+(I8-J8)</f>
        <v>-9</v>
      </c>
      <c r="G8" s="29">
        <f aca="true" t="shared" si="1" ref="G8:L8">SUM(G9:G10)</f>
        <v>861</v>
      </c>
      <c r="H8" s="29">
        <f t="shared" si="1"/>
        <v>747</v>
      </c>
      <c r="I8" s="29">
        <f t="shared" si="1"/>
        <v>2743</v>
      </c>
      <c r="J8" s="44">
        <f t="shared" si="1"/>
        <v>2866</v>
      </c>
      <c r="K8" s="29">
        <f t="shared" si="1"/>
        <v>427274</v>
      </c>
      <c r="L8" s="30">
        <f t="shared" si="1"/>
        <v>215</v>
      </c>
    </row>
    <row r="9" spans="2:12" s="1" customFormat="1" ht="18" customHeight="1">
      <c r="B9" s="58" t="s">
        <v>64</v>
      </c>
      <c r="C9" s="33">
        <f>SUM(C13:C21)</f>
        <v>849510</v>
      </c>
      <c r="D9" s="33">
        <f>SUM(D13:D21)</f>
        <v>409782</v>
      </c>
      <c r="E9" s="33">
        <f>SUM(E13:E21)</f>
        <v>439728</v>
      </c>
      <c r="F9" s="33">
        <f t="shared" si="0"/>
        <v>30</v>
      </c>
      <c r="G9" s="33">
        <f aca="true" t="shared" si="2" ref="G9:L9">SUM(G13:G21)</f>
        <v>620</v>
      </c>
      <c r="H9" s="33">
        <f t="shared" si="2"/>
        <v>506</v>
      </c>
      <c r="I9" s="33">
        <f t="shared" si="2"/>
        <v>1929</v>
      </c>
      <c r="J9" s="45">
        <f t="shared" si="2"/>
        <v>2013</v>
      </c>
      <c r="K9" s="33">
        <f t="shared" si="2"/>
        <v>315830</v>
      </c>
      <c r="L9" s="34">
        <f t="shared" si="2"/>
        <v>161</v>
      </c>
    </row>
    <row r="10" spans="2:12" s="1" customFormat="1" ht="18" customHeight="1" thickBot="1">
      <c r="B10" s="57" t="s">
        <v>65</v>
      </c>
      <c r="C10" s="38">
        <f>C22+C24+C29+C38+C41+C46+C53+C58</f>
        <v>327962</v>
      </c>
      <c r="D10" s="38">
        <f>D22+D24+D29+D38+D41+D46+D53+D58</f>
        <v>159919</v>
      </c>
      <c r="E10" s="38">
        <f>E22+E24+E29+E38+E41+E46+E53+E58</f>
        <v>168043</v>
      </c>
      <c r="F10" s="38">
        <f t="shared" si="0"/>
        <v>-39</v>
      </c>
      <c r="G10" s="38">
        <f aca="true" t="shared" si="3" ref="G10:L10">G22+G24+G29+G38+G41+G46+G53+G58</f>
        <v>241</v>
      </c>
      <c r="H10" s="38">
        <f t="shared" si="3"/>
        <v>241</v>
      </c>
      <c r="I10" s="38">
        <f t="shared" si="3"/>
        <v>814</v>
      </c>
      <c r="J10" s="46">
        <f t="shared" si="3"/>
        <v>853</v>
      </c>
      <c r="K10" s="38">
        <f t="shared" si="3"/>
        <v>111444</v>
      </c>
      <c r="L10" s="39">
        <f t="shared" si="3"/>
        <v>54</v>
      </c>
    </row>
    <row r="11" spans="2:12" s="1" customFormat="1" ht="18" customHeight="1">
      <c r="B11" s="58" t="s">
        <v>62</v>
      </c>
      <c r="C11" s="33">
        <f aca="true" t="shared" si="4" ref="C11:C21">SUM(D11:E11)</f>
        <v>947361</v>
      </c>
      <c r="D11" s="33">
        <f>D13+D15+D18+D20+D22+D24+D29+D38+D21</f>
        <v>460855</v>
      </c>
      <c r="E11" s="33">
        <f>E13+E15+E18+E20+E22+E24+E29+E38+E21</f>
        <v>486506</v>
      </c>
      <c r="F11" s="47">
        <f t="shared" si="0"/>
        <v>151</v>
      </c>
      <c r="G11" s="33">
        <f aca="true" t="shared" si="5" ref="G11:L11">G13+G15+G18+G20+G22+G24+G29+G38+G21</f>
        <v>752</v>
      </c>
      <c r="H11" s="33">
        <f t="shared" si="5"/>
        <v>527</v>
      </c>
      <c r="I11" s="33">
        <f t="shared" si="5"/>
        <v>2311</v>
      </c>
      <c r="J11" s="45">
        <f t="shared" si="5"/>
        <v>2385</v>
      </c>
      <c r="K11" s="33">
        <f t="shared" si="5"/>
        <v>347534</v>
      </c>
      <c r="L11" s="34">
        <f t="shared" si="5"/>
        <v>178</v>
      </c>
    </row>
    <row r="12" spans="2:12" s="1" customFormat="1" ht="18" customHeight="1" thickBot="1">
      <c r="B12" s="57" t="s">
        <v>63</v>
      </c>
      <c r="C12" s="38">
        <f t="shared" si="4"/>
        <v>230111</v>
      </c>
      <c r="D12" s="38">
        <f>D14+D16+D17+D19+D41+D46+D53+D58</f>
        <v>108846</v>
      </c>
      <c r="E12" s="38">
        <f>E14+E16+E17+E19+E41+E46+E53+E58</f>
        <v>121265</v>
      </c>
      <c r="F12" s="33">
        <f t="shared" si="0"/>
        <v>-160</v>
      </c>
      <c r="G12" s="38">
        <f aca="true" t="shared" si="6" ref="G12:L12">G14+G16+G17+G19+G41+G46+G53+G58</f>
        <v>109</v>
      </c>
      <c r="H12" s="38">
        <f t="shared" si="6"/>
        <v>220</v>
      </c>
      <c r="I12" s="38">
        <f t="shared" si="6"/>
        <v>432</v>
      </c>
      <c r="J12" s="46">
        <f t="shared" si="6"/>
        <v>481</v>
      </c>
      <c r="K12" s="38">
        <f t="shared" si="6"/>
        <v>79740</v>
      </c>
      <c r="L12" s="39">
        <f t="shared" si="6"/>
        <v>37</v>
      </c>
    </row>
    <row r="13" spans="2:12" s="1" customFormat="1" ht="18" customHeight="1">
      <c r="B13" s="35" t="s">
        <v>1</v>
      </c>
      <c r="C13" s="47">
        <f t="shared" si="4"/>
        <v>456775</v>
      </c>
      <c r="D13" s="47">
        <v>222185</v>
      </c>
      <c r="E13" s="47">
        <v>234590</v>
      </c>
      <c r="F13" s="52">
        <f t="shared" si="0"/>
        <v>63</v>
      </c>
      <c r="G13" s="47">
        <v>336</v>
      </c>
      <c r="H13" s="47">
        <v>252</v>
      </c>
      <c r="I13" s="47">
        <v>1123</v>
      </c>
      <c r="J13" s="48">
        <v>1144</v>
      </c>
      <c r="K13" s="47">
        <v>183767</v>
      </c>
      <c r="L13" s="49">
        <v>59</v>
      </c>
    </row>
    <row r="14" spans="2:12" s="1" customFormat="1" ht="18" customHeight="1">
      <c r="B14" s="31" t="s">
        <v>2</v>
      </c>
      <c r="C14" s="36">
        <f t="shared" si="4"/>
        <v>46456</v>
      </c>
      <c r="D14" s="36">
        <v>22073</v>
      </c>
      <c r="E14" s="36">
        <v>24383</v>
      </c>
      <c r="F14" s="36">
        <f t="shared" si="0"/>
        <v>7</v>
      </c>
      <c r="G14" s="36">
        <v>33</v>
      </c>
      <c r="H14" s="36">
        <v>41</v>
      </c>
      <c r="I14" s="36">
        <v>128</v>
      </c>
      <c r="J14" s="50">
        <v>113</v>
      </c>
      <c r="K14" s="36">
        <v>16899</v>
      </c>
      <c r="L14" s="63">
        <v>23</v>
      </c>
    </row>
    <row r="15" spans="2:12" s="1" customFormat="1" ht="18" customHeight="1">
      <c r="B15" s="31" t="s">
        <v>3</v>
      </c>
      <c r="C15" s="36">
        <f t="shared" si="4"/>
        <v>108737</v>
      </c>
      <c r="D15" s="36">
        <v>52572</v>
      </c>
      <c r="E15" s="36">
        <v>56165</v>
      </c>
      <c r="F15" s="36">
        <f t="shared" si="0"/>
        <v>-38</v>
      </c>
      <c r="G15" s="36">
        <v>101</v>
      </c>
      <c r="H15" s="36">
        <v>71</v>
      </c>
      <c r="I15" s="36">
        <v>233</v>
      </c>
      <c r="J15" s="50">
        <v>301</v>
      </c>
      <c r="K15" s="36">
        <v>35715</v>
      </c>
      <c r="L15" s="37">
        <v>6</v>
      </c>
    </row>
    <row r="16" spans="2:12" s="1" customFormat="1" ht="18" customHeight="1">
      <c r="B16" s="31" t="s">
        <v>4</v>
      </c>
      <c r="C16" s="36">
        <f t="shared" si="4"/>
        <v>25628</v>
      </c>
      <c r="D16" s="36">
        <v>12343</v>
      </c>
      <c r="E16" s="36">
        <v>13285</v>
      </c>
      <c r="F16" s="36">
        <f t="shared" si="0"/>
        <v>-12</v>
      </c>
      <c r="G16" s="36">
        <v>9</v>
      </c>
      <c r="H16" s="36">
        <v>25</v>
      </c>
      <c r="I16" s="36">
        <v>39</v>
      </c>
      <c r="J16" s="50">
        <v>35</v>
      </c>
      <c r="K16" s="36">
        <v>9578</v>
      </c>
      <c r="L16" s="63">
        <v>7</v>
      </c>
    </row>
    <row r="17" spans="2:12" s="1" customFormat="1" ht="18" customHeight="1">
      <c r="B17" s="31" t="s">
        <v>5</v>
      </c>
      <c r="C17" s="36">
        <f t="shared" si="4"/>
        <v>18374</v>
      </c>
      <c r="D17" s="36">
        <v>8494</v>
      </c>
      <c r="E17" s="36">
        <v>9880</v>
      </c>
      <c r="F17" s="36">
        <f t="shared" si="0"/>
        <v>-31</v>
      </c>
      <c r="G17" s="36">
        <v>4</v>
      </c>
      <c r="H17" s="36">
        <v>25</v>
      </c>
      <c r="I17" s="36">
        <v>23</v>
      </c>
      <c r="J17" s="50">
        <v>33</v>
      </c>
      <c r="K17" s="36">
        <v>6672</v>
      </c>
      <c r="L17" s="37">
        <v>9</v>
      </c>
    </row>
    <row r="18" spans="2:12" s="1" customFormat="1" ht="18" customHeight="1">
      <c r="B18" s="31" t="s">
        <v>6</v>
      </c>
      <c r="C18" s="36">
        <f t="shared" si="4"/>
        <v>66978</v>
      </c>
      <c r="D18" s="36">
        <v>31148</v>
      </c>
      <c r="E18" s="36">
        <v>35830</v>
      </c>
      <c r="F18" s="36">
        <f t="shared" si="0"/>
        <v>-28</v>
      </c>
      <c r="G18" s="36">
        <v>52</v>
      </c>
      <c r="H18" s="36">
        <v>34</v>
      </c>
      <c r="I18" s="36">
        <v>113</v>
      </c>
      <c r="J18" s="50">
        <v>159</v>
      </c>
      <c r="K18" s="36">
        <v>23087</v>
      </c>
      <c r="L18" s="63">
        <v>4</v>
      </c>
    </row>
    <row r="19" spans="2:15" s="1" customFormat="1" ht="18" customHeight="1">
      <c r="B19" s="31" t="s">
        <v>7</v>
      </c>
      <c r="C19" s="36">
        <f t="shared" si="4"/>
        <v>24819</v>
      </c>
      <c r="D19" s="36">
        <v>11759</v>
      </c>
      <c r="E19" s="36">
        <v>13060</v>
      </c>
      <c r="F19" s="36">
        <f t="shared" si="0"/>
        <v>-27</v>
      </c>
      <c r="G19" s="36">
        <v>6</v>
      </c>
      <c r="H19" s="36">
        <v>15</v>
      </c>
      <c r="I19" s="36">
        <v>41</v>
      </c>
      <c r="J19" s="50">
        <v>59</v>
      </c>
      <c r="K19" s="36">
        <v>8187</v>
      </c>
      <c r="L19" s="37">
        <v>-5</v>
      </c>
      <c r="O19" s="77"/>
    </row>
    <row r="20" spans="2:12" s="1" customFormat="1" ht="18" customHeight="1">
      <c r="B20" s="31" t="s">
        <v>8</v>
      </c>
      <c r="C20" s="36">
        <f t="shared" si="4"/>
        <v>67175</v>
      </c>
      <c r="D20" s="36">
        <v>32716</v>
      </c>
      <c r="E20" s="36">
        <v>34459</v>
      </c>
      <c r="F20" s="36">
        <f t="shared" si="0"/>
        <v>102</v>
      </c>
      <c r="G20" s="36">
        <v>59</v>
      </c>
      <c r="H20" s="36">
        <v>24</v>
      </c>
      <c r="I20" s="36">
        <v>177</v>
      </c>
      <c r="J20" s="36">
        <v>110</v>
      </c>
      <c r="K20" s="60">
        <v>21608</v>
      </c>
      <c r="L20" s="37">
        <v>50</v>
      </c>
    </row>
    <row r="21" spans="2:12" s="1" customFormat="1" ht="18" customHeight="1">
      <c r="B21" s="31" t="s">
        <v>72</v>
      </c>
      <c r="C21" s="36">
        <f t="shared" si="4"/>
        <v>34568</v>
      </c>
      <c r="D21" s="36">
        <v>16492</v>
      </c>
      <c r="E21" s="36">
        <v>18076</v>
      </c>
      <c r="F21" s="36">
        <f t="shared" si="0"/>
        <v>-6</v>
      </c>
      <c r="G21" s="36">
        <v>20</v>
      </c>
      <c r="H21" s="36">
        <v>19</v>
      </c>
      <c r="I21" s="36">
        <v>52</v>
      </c>
      <c r="J21" s="36">
        <v>59</v>
      </c>
      <c r="K21" s="60">
        <v>10317</v>
      </c>
      <c r="L21" s="37">
        <v>8</v>
      </c>
    </row>
    <row r="22" spans="2:12" s="1" customFormat="1" ht="18" customHeight="1">
      <c r="B22" s="69" t="s">
        <v>53</v>
      </c>
      <c r="C22" s="70">
        <f>C23</f>
        <v>9788</v>
      </c>
      <c r="D22" s="70">
        <f aca="true" t="shared" si="7" ref="D22:J22">+D23</f>
        <v>4437</v>
      </c>
      <c r="E22" s="70">
        <f t="shared" si="7"/>
        <v>5351</v>
      </c>
      <c r="F22" s="70">
        <f t="shared" si="7"/>
        <v>-19</v>
      </c>
      <c r="G22" s="70">
        <f t="shared" si="7"/>
        <v>5</v>
      </c>
      <c r="H22" s="70">
        <f t="shared" si="7"/>
        <v>7</v>
      </c>
      <c r="I22" s="70">
        <f t="shared" si="7"/>
        <v>11</v>
      </c>
      <c r="J22" s="70">
        <f t="shared" si="7"/>
        <v>28</v>
      </c>
      <c r="K22" s="71">
        <f>+K23</f>
        <v>3600</v>
      </c>
      <c r="L22" s="72">
        <f>+L23</f>
        <v>-7</v>
      </c>
    </row>
    <row r="23" spans="2:12" s="1" customFormat="1" ht="18" customHeight="1">
      <c r="B23" s="31" t="s">
        <v>9</v>
      </c>
      <c r="C23" s="36">
        <f>SUM(D23:E23)</f>
        <v>9788</v>
      </c>
      <c r="D23" s="36">
        <v>4437</v>
      </c>
      <c r="E23" s="36">
        <v>5351</v>
      </c>
      <c r="F23" s="64">
        <f t="shared" si="0"/>
        <v>-19</v>
      </c>
      <c r="G23" s="64">
        <v>5</v>
      </c>
      <c r="H23" s="36">
        <v>7</v>
      </c>
      <c r="I23" s="36">
        <v>11</v>
      </c>
      <c r="J23" s="36">
        <v>28</v>
      </c>
      <c r="K23" s="60">
        <v>3600</v>
      </c>
      <c r="L23" s="37">
        <v>-7</v>
      </c>
    </row>
    <row r="24" spans="2:12" s="1" customFormat="1" ht="18" customHeight="1">
      <c r="B24" s="73" t="s">
        <v>54</v>
      </c>
      <c r="C24" s="70">
        <f aca="true" t="shared" si="8" ref="C24:J24">SUM(C25:C28)</f>
        <v>52010</v>
      </c>
      <c r="D24" s="70">
        <f t="shared" si="8"/>
        <v>25731</v>
      </c>
      <c r="E24" s="70">
        <f t="shared" si="8"/>
        <v>26279</v>
      </c>
      <c r="F24" s="70">
        <f t="shared" si="8"/>
        <v>23</v>
      </c>
      <c r="G24" s="70">
        <f t="shared" si="8"/>
        <v>60</v>
      </c>
      <c r="H24" s="70">
        <f t="shared" si="8"/>
        <v>35</v>
      </c>
      <c r="I24" s="70">
        <f t="shared" si="8"/>
        <v>157</v>
      </c>
      <c r="J24" s="70">
        <f t="shared" si="8"/>
        <v>159</v>
      </c>
      <c r="K24" s="71">
        <f>SUM(K25:K28)</f>
        <v>15966</v>
      </c>
      <c r="L24" s="72">
        <f>SUM(L25:L28)</f>
        <v>6</v>
      </c>
    </row>
    <row r="25" spans="2:12" s="1" customFormat="1" ht="18" customHeight="1">
      <c r="B25" s="31" t="s">
        <v>10</v>
      </c>
      <c r="C25" s="36">
        <f>SUM(D25:E25)</f>
        <v>15885</v>
      </c>
      <c r="D25" s="36">
        <v>7679</v>
      </c>
      <c r="E25" s="36">
        <v>8206</v>
      </c>
      <c r="F25" s="36">
        <f t="shared" si="0"/>
        <v>-10</v>
      </c>
      <c r="G25" s="36">
        <v>14</v>
      </c>
      <c r="H25" s="36">
        <v>11</v>
      </c>
      <c r="I25" s="36">
        <v>49</v>
      </c>
      <c r="J25" s="36">
        <v>62</v>
      </c>
      <c r="K25" s="60">
        <v>4902</v>
      </c>
      <c r="L25" s="37">
        <v>-9</v>
      </c>
    </row>
    <row r="26" spans="2:12" s="1" customFormat="1" ht="18" customHeight="1">
      <c r="B26" s="31" t="s">
        <v>11</v>
      </c>
      <c r="C26" s="36">
        <f>SUM(D26:E26)</f>
        <v>15902</v>
      </c>
      <c r="D26" s="36">
        <v>7779</v>
      </c>
      <c r="E26" s="36">
        <v>8123</v>
      </c>
      <c r="F26" s="36">
        <f t="shared" si="0"/>
        <v>15</v>
      </c>
      <c r="G26" s="36">
        <v>17</v>
      </c>
      <c r="H26" s="36">
        <v>11</v>
      </c>
      <c r="I26" s="36">
        <v>40</v>
      </c>
      <c r="J26" s="36">
        <v>31</v>
      </c>
      <c r="K26" s="60">
        <v>4905</v>
      </c>
      <c r="L26" s="63">
        <v>14</v>
      </c>
    </row>
    <row r="27" spans="2:12" s="1" customFormat="1" ht="18" customHeight="1">
      <c r="B27" s="31" t="s">
        <v>12</v>
      </c>
      <c r="C27" s="36">
        <f>SUM(D27:E27)</f>
        <v>14855</v>
      </c>
      <c r="D27" s="36">
        <v>7669</v>
      </c>
      <c r="E27" s="36">
        <v>7186</v>
      </c>
      <c r="F27" s="64">
        <f t="shared" si="0"/>
        <v>29</v>
      </c>
      <c r="G27" s="36">
        <v>23</v>
      </c>
      <c r="H27" s="36">
        <v>8</v>
      </c>
      <c r="I27" s="36">
        <v>64</v>
      </c>
      <c r="J27" s="36">
        <v>50</v>
      </c>
      <c r="K27" s="60">
        <v>4729</v>
      </c>
      <c r="L27" s="63">
        <v>2</v>
      </c>
    </row>
    <row r="28" spans="2:12" s="1" customFormat="1" ht="18" customHeight="1">
      <c r="B28" s="31" t="s">
        <v>13</v>
      </c>
      <c r="C28" s="36">
        <f>SUM(D28:E28)</f>
        <v>5368</v>
      </c>
      <c r="D28" s="36">
        <v>2604</v>
      </c>
      <c r="E28" s="36">
        <v>2764</v>
      </c>
      <c r="F28" s="64">
        <f t="shared" si="0"/>
        <v>-11</v>
      </c>
      <c r="G28" s="36">
        <v>6</v>
      </c>
      <c r="H28" s="36">
        <v>5</v>
      </c>
      <c r="I28" s="36">
        <v>4</v>
      </c>
      <c r="J28" s="36">
        <v>16</v>
      </c>
      <c r="K28" s="60">
        <v>1430</v>
      </c>
      <c r="L28" s="37">
        <v>-1</v>
      </c>
    </row>
    <row r="29" spans="2:12" s="1" customFormat="1" ht="18" customHeight="1">
      <c r="B29" s="69" t="s">
        <v>55</v>
      </c>
      <c r="C29" s="70">
        <f aca="true" t="shared" si="9" ref="C29:J29">SUM(C30:C37)</f>
        <v>88941</v>
      </c>
      <c r="D29" s="70">
        <f t="shared" si="9"/>
        <v>45198</v>
      </c>
      <c r="E29" s="70">
        <f t="shared" si="9"/>
        <v>43743</v>
      </c>
      <c r="F29" s="70">
        <f t="shared" si="9"/>
        <v>21</v>
      </c>
      <c r="G29" s="70">
        <f t="shared" si="9"/>
        <v>80</v>
      </c>
      <c r="H29" s="70">
        <f t="shared" si="9"/>
        <v>47</v>
      </c>
      <c r="I29" s="70">
        <f t="shared" si="9"/>
        <v>271</v>
      </c>
      <c r="J29" s="70">
        <f t="shared" si="9"/>
        <v>283</v>
      </c>
      <c r="K29" s="71">
        <f>SUM(K30:K37)</f>
        <v>33368</v>
      </c>
      <c r="L29" s="72">
        <f>SUM(L30:L37)</f>
        <v>31</v>
      </c>
    </row>
    <row r="30" spans="2:12" s="1" customFormat="1" ht="18" customHeight="1">
      <c r="B30" s="31" t="s">
        <v>14</v>
      </c>
      <c r="C30" s="36">
        <f aca="true" t="shared" si="10" ref="C30:C37">SUM(D30:E30)</f>
        <v>12918</v>
      </c>
      <c r="D30" s="36">
        <v>6206</v>
      </c>
      <c r="E30" s="36">
        <v>6712</v>
      </c>
      <c r="F30" s="36">
        <f t="shared" si="0"/>
        <v>2</v>
      </c>
      <c r="G30" s="36">
        <v>12</v>
      </c>
      <c r="H30" s="36">
        <v>5</v>
      </c>
      <c r="I30" s="36">
        <v>28</v>
      </c>
      <c r="J30" s="36">
        <v>33</v>
      </c>
      <c r="K30" s="60">
        <v>4081</v>
      </c>
      <c r="L30" s="82">
        <v>5</v>
      </c>
    </row>
    <row r="31" spans="2:12" s="1" customFormat="1" ht="18" customHeight="1">
      <c r="B31" s="31" t="s">
        <v>15</v>
      </c>
      <c r="C31" s="36">
        <f t="shared" si="10"/>
        <v>22082</v>
      </c>
      <c r="D31" s="36">
        <v>10798</v>
      </c>
      <c r="E31" s="36">
        <v>11284</v>
      </c>
      <c r="F31" s="64">
        <f t="shared" si="0"/>
        <v>-5</v>
      </c>
      <c r="G31" s="36">
        <v>12</v>
      </c>
      <c r="H31" s="36">
        <v>14</v>
      </c>
      <c r="I31" s="36">
        <v>43</v>
      </c>
      <c r="J31" s="36">
        <v>46</v>
      </c>
      <c r="K31" s="60">
        <v>6844</v>
      </c>
      <c r="L31" s="37">
        <v>-4</v>
      </c>
    </row>
    <row r="32" spans="2:12" s="1" customFormat="1" ht="18" customHeight="1">
      <c r="B32" s="31" t="s">
        <v>16</v>
      </c>
      <c r="C32" s="36">
        <f t="shared" si="10"/>
        <v>46568</v>
      </c>
      <c r="D32" s="36">
        <v>24653</v>
      </c>
      <c r="E32" s="36">
        <v>21915</v>
      </c>
      <c r="F32" s="36">
        <f t="shared" si="0"/>
        <v>29</v>
      </c>
      <c r="G32" s="51">
        <v>50</v>
      </c>
      <c r="H32" s="36">
        <v>22</v>
      </c>
      <c r="I32" s="36">
        <v>195</v>
      </c>
      <c r="J32" s="36">
        <v>194</v>
      </c>
      <c r="K32" s="60">
        <v>20216</v>
      </c>
      <c r="L32" s="63">
        <v>30</v>
      </c>
    </row>
    <row r="33" spans="2:12" s="1" customFormat="1" ht="18" customHeight="1">
      <c r="B33" s="31" t="s">
        <v>17</v>
      </c>
      <c r="C33" s="36">
        <f t="shared" si="10"/>
        <v>1167</v>
      </c>
      <c r="D33" s="36">
        <v>554</v>
      </c>
      <c r="E33" s="36">
        <v>613</v>
      </c>
      <c r="F33" s="36">
        <f t="shared" si="0"/>
        <v>3</v>
      </c>
      <c r="G33" s="81">
        <v>2</v>
      </c>
      <c r="H33" s="81">
        <v>0</v>
      </c>
      <c r="I33" s="81">
        <v>1</v>
      </c>
      <c r="J33" s="81">
        <v>0</v>
      </c>
      <c r="K33" s="60">
        <v>330</v>
      </c>
      <c r="L33" s="63">
        <v>1</v>
      </c>
    </row>
    <row r="34" spans="2:12" s="1" customFormat="1" ht="18" customHeight="1">
      <c r="B34" s="31" t="s">
        <v>18</v>
      </c>
      <c r="C34" s="36">
        <f t="shared" si="10"/>
        <v>1303</v>
      </c>
      <c r="D34" s="36">
        <v>620</v>
      </c>
      <c r="E34" s="36">
        <v>683</v>
      </c>
      <c r="F34" s="36">
        <f t="shared" si="0"/>
        <v>-6</v>
      </c>
      <c r="G34" s="81">
        <v>0</v>
      </c>
      <c r="H34" s="64">
        <v>3</v>
      </c>
      <c r="I34" s="81">
        <v>0</v>
      </c>
      <c r="J34" s="64">
        <v>3</v>
      </c>
      <c r="K34" s="60">
        <v>412</v>
      </c>
      <c r="L34" s="83">
        <v>0</v>
      </c>
    </row>
    <row r="35" spans="2:12" s="1" customFormat="1" ht="18" customHeight="1">
      <c r="B35" s="31" t="s">
        <v>19</v>
      </c>
      <c r="C35" s="36">
        <f t="shared" si="10"/>
        <v>3079</v>
      </c>
      <c r="D35" s="36">
        <v>1447</v>
      </c>
      <c r="E35" s="36">
        <v>1632</v>
      </c>
      <c r="F35" s="64">
        <f t="shared" si="0"/>
        <v>-5</v>
      </c>
      <c r="G35" s="81">
        <v>1</v>
      </c>
      <c r="H35" s="36">
        <v>2</v>
      </c>
      <c r="I35" s="36">
        <v>2</v>
      </c>
      <c r="J35" s="36">
        <v>6</v>
      </c>
      <c r="K35" s="60">
        <v>839</v>
      </c>
      <c r="L35" s="65">
        <v>-2</v>
      </c>
    </row>
    <row r="36" spans="2:12" s="1" customFormat="1" ht="18" customHeight="1">
      <c r="B36" s="31" t="s">
        <v>20</v>
      </c>
      <c r="C36" s="36">
        <f t="shared" si="10"/>
        <v>697</v>
      </c>
      <c r="D36" s="36">
        <v>340</v>
      </c>
      <c r="E36" s="36">
        <v>357</v>
      </c>
      <c r="F36" s="64">
        <f t="shared" si="0"/>
        <v>2</v>
      </c>
      <c r="G36" s="81">
        <v>1</v>
      </c>
      <c r="H36" s="64">
        <v>1</v>
      </c>
      <c r="I36" s="81">
        <v>2</v>
      </c>
      <c r="J36" s="81">
        <v>0</v>
      </c>
      <c r="K36" s="60">
        <v>254</v>
      </c>
      <c r="L36" s="63">
        <v>1</v>
      </c>
    </row>
    <row r="37" spans="2:12" s="1" customFormat="1" ht="18" customHeight="1">
      <c r="B37" s="31" t="s">
        <v>21</v>
      </c>
      <c r="C37" s="36">
        <f t="shared" si="10"/>
        <v>1127</v>
      </c>
      <c r="D37" s="36">
        <v>580</v>
      </c>
      <c r="E37" s="36">
        <v>547</v>
      </c>
      <c r="F37" s="64">
        <f t="shared" si="0"/>
        <v>1</v>
      </c>
      <c r="G37" s="81">
        <v>2</v>
      </c>
      <c r="H37" s="81">
        <v>0</v>
      </c>
      <c r="I37" s="81">
        <v>0</v>
      </c>
      <c r="J37" s="36">
        <v>1</v>
      </c>
      <c r="K37" s="60">
        <v>392</v>
      </c>
      <c r="L37" s="83">
        <v>0</v>
      </c>
    </row>
    <row r="38" spans="2:12" s="1" customFormat="1" ht="18" customHeight="1">
      <c r="B38" s="69" t="s">
        <v>56</v>
      </c>
      <c r="C38" s="70">
        <f aca="true" t="shared" si="11" ref="C38:L38">C39+C40</f>
        <v>62389</v>
      </c>
      <c r="D38" s="70">
        <f t="shared" si="11"/>
        <v>30376</v>
      </c>
      <c r="E38" s="70">
        <f t="shared" si="11"/>
        <v>32013</v>
      </c>
      <c r="F38" s="70">
        <f t="shared" si="11"/>
        <v>33</v>
      </c>
      <c r="G38" s="70">
        <f t="shared" si="11"/>
        <v>39</v>
      </c>
      <c r="H38" s="70">
        <f t="shared" si="11"/>
        <v>38</v>
      </c>
      <c r="I38" s="70">
        <f t="shared" si="11"/>
        <v>174</v>
      </c>
      <c r="J38" s="70">
        <f t="shared" si="11"/>
        <v>142</v>
      </c>
      <c r="K38" s="71">
        <f t="shared" si="11"/>
        <v>20106</v>
      </c>
      <c r="L38" s="72">
        <f t="shared" si="11"/>
        <v>21</v>
      </c>
    </row>
    <row r="39" spans="2:12" s="1" customFormat="1" ht="18" customHeight="1">
      <c r="B39" s="31" t="s">
        <v>22</v>
      </c>
      <c r="C39" s="36">
        <f>SUM(D39:E39)</f>
        <v>35493</v>
      </c>
      <c r="D39" s="36">
        <v>17381</v>
      </c>
      <c r="E39" s="36">
        <v>18112</v>
      </c>
      <c r="F39" s="36">
        <f t="shared" si="0"/>
        <v>29</v>
      </c>
      <c r="G39" s="36">
        <v>26</v>
      </c>
      <c r="H39" s="36">
        <v>22</v>
      </c>
      <c r="I39" s="36">
        <v>90</v>
      </c>
      <c r="J39" s="36">
        <v>65</v>
      </c>
      <c r="K39" s="60">
        <v>10560</v>
      </c>
      <c r="L39" s="37">
        <v>19</v>
      </c>
    </row>
    <row r="40" spans="2:12" s="1" customFormat="1" ht="18" customHeight="1">
      <c r="B40" s="35" t="s">
        <v>23</v>
      </c>
      <c r="C40" s="47">
        <f>SUM(D40:E40)</f>
        <v>26896</v>
      </c>
      <c r="D40" s="47">
        <v>12995</v>
      </c>
      <c r="E40" s="47">
        <v>13901</v>
      </c>
      <c r="F40" s="47">
        <f aca="true" t="shared" si="12" ref="F40:F59">(G40-H40)+(I40-J40)</f>
        <v>4</v>
      </c>
      <c r="G40" s="47">
        <v>13</v>
      </c>
      <c r="H40" s="47">
        <v>16</v>
      </c>
      <c r="I40" s="47">
        <v>84</v>
      </c>
      <c r="J40" s="47">
        <v>77</v>
      </c>
      <c r="K40" s="79">
        <v>9546</v>
      </c>
      <c r="L40" s="80">
        <v>2</v>
      </c>
    </row>
    <row r="41" spans="2:13" s="1" customFormat="1" ht="18" customHeight="1">
      <c r="B41" s="69" t="s">
        <v>57</v>
      </c>
      <c r="C41" s="70">
        <f aca="true" t="shared" si="13" ref="C41:J41">SUM(C42:C45)</f>
        <v>39835</v>
      </c>
      <c r="D41" s="70">
        <f t="shared" si="13"/>
        <v>19040</v>
      </c>
      <c r="E41" s="70">
        <f t="shared" si="13"/>
        <v>20795</v>
      </c>
      <c r="F41" s="70">
        <f t="shared" si="13"/>
        <v>-29</v>
      </c>
      <c r="G41" s="70">
        <f t="shared" si="13"/>
        <v>24</v>
      </c>
      <c r="H41" s="70">
        <f t="shared" si="13"/>
        <v>51</v>
      </c>
      <c r="I41" s="70">
        <f t="shared" si="13"/>
        <v>84</v>
      </c>
      <c r="J41" s="70">
        <f t="shared" si="13"/>
        <v>86</v>
      </c>
      <c r="K41" s="71">
        <f>SUM(K42:K45)</f>
        <v>12943</v>
      </c>
      <c r="L41" s="72">
        <f>SUM(L42:L45)</f>
        <v>8</v>
      </c>
      <c r="M41" s="76"/>
    </row>
    <row r="42" spans="2:12" s="1" customFormat="1" ht="18" customHeight="1">
      <c r="B42" s="31" t="s">
        <v>24</v>
      </c>
      <c r="C42" s="36">
        <f>SUM(D42:E42)</f>
        <v>8953</v>
      </c>
      <c r="D42" s="36">
        <v>4124</v>
      </c>
      <c r="E42" s="36">
        <v>4829</v>
      </c>
      <c r="F42" s="36">
        <f t="shared" si="12"/>
        <v>-16</v>
      </c>
      <c r="G42" s="36">
        <v>6</v>
      </c>
      <c r="H42" s="36">
        <v>6</v>
      </c>
      <c r="I42" s="36">
        <v>21</v>
      </c>
      <c r="J42" s="36">
        <v>37</v>
      </c>
      <c r="K42" s="60">
        <v>3089</v>
      </c>
      <c r="L42" s="37">
        <v>-3</v>
      </c>
    </row>
    <row r="43" spans="2:12" s="1" customFormat="1" ht="18" customHeight="1">
      <c r="B43" s="31" t="s">
        <v>25</v>
      </c>
      <c r="C43" s="36">
        <f>SUM(D43:E43)</f>
        <v>7112</v>
      </c>
      <c r="D43" s="36">
        <v>3344</v>
      </c>
      <c r="E43" s="36">
        <v>3768</v>
      </c>
      <c r="F43" s="36">
        <f t="shared" si="12"/>
        <v>3</v>
      </c>
      <c r="G43" s="36">
        <v>3</v>
      </c>
      <c r="H43" s="36">
        <v>10</v>
      </c>
      <c r="I43" s="36">
        <v>17</v>
      </c>
      <c r="J43" s="36">
        <v>7</v>
      </c>
      <c r="K43" s="60">
        <v>2172</v>
      </c>
      <c r="L43" s="82">
        <v>4</v>
      </c>
    </row>
    <row r="44" spans="2:12" s="1" customFormat="1" ht="18" customHeight="1">
      <c r="B44" s="31" t="s">
        <v>26</v>
      </c>
      <c r="C44" s="36">
        <f>SUM(D44:E44)</f>
        <v>15353</v>
      </c>
      <c r="D44" s="36">
        <v>7547</v>
      </c>
      <c r="E44" s="36">
        <v>7806</v>
      </c>
      <c r="F44" s="64">
        <f t="shared" si="12"/>
        <v>-9</v>
      </c>
      <c r="G44" s="36">
        <v>6</v>
      </c>
      <c r="H44" s="36">
        <v>19</v>
      </c>
      <c r="I44" s="36">
        <v>27</v>
      </c>
      <c r="J44" s="36">
        <v>23</v>
      </c>
      <c r="K44" s="60">
        <v>5132</v>
      </c>
      <c r="L44" s="63">
        <v>3</v>
      </c>
    </row>
    <row r="45" spans="2:12" s="1" customFormat="1" ht="18" customHeight="1">
      <c r="B45" s="31" t="s">
        <v>27</v>
      </c>
      <c r="C45" s="36">
        <f>SUM(D45:E45)</f>
        <v>8417</v>
      </c>
      <c r="D45" s="36">
        <v>4025</v>
      </c>
      <c r="E45" s="36">
        <v>4392</v>
      </c>
      <c r="F45" s="36">
        <f t="shared" si="12"/>
        <v>-7</v>
      </c>
      <c r="G45" s="36">
        <v>9</v>
      </c>
      <c r="H45" s="36">
        <v>16</v>
      </c>
      <c r="I45" s="36">
        <v>19</v>
      </c>
      <c r="J45" s="36">
        <v>19</v>
      </c>
      <c r="K45" s="60">
        <v>2550</v>
      </c>
      <c r="L45" s="82">
        <v>4</v>
      </c>
    </row>
    <row r="46" spans="2:12" s="1" customFormat="1" ht="18" customHeight="1">
      <c r="B46" s="69" t="s">
        <v>58</v>
      </c>
      <c r="C46" s="70">
        <f aca="true" t="shared" si="14" ref="C46:J46">SUM(C47:C52)</f>
        <v>34870</v>
      </c>
      <c r="D46" s="70">
        <f t="shared" si="14"/>
        <v>16535</v>
      </c>
      <c r="E46" s="70">
        <f t="shared" si="14"/>
        <v>18335</v>
      </c>
      <c r="F46" s="70">
        <f t="shared" si="14"/>
        <v>-29</v>
      </c>
      <c r="G46" s="70">
        <f t="shared" si="14"/>
        <v>19</v>
      </c>
      <c r="H46" s="70">
        <f t="shared" si="14"/>
        <v>34</v>
      </c>
      <c r="I46" s="70">
        <f t="shared" si="14"/>
        <v>50</v>
      </c>
      <c r="J46" s="70">
        <f t="shared" si="14"/>
        <v>64</v>
      </c>
      <c r="K46" s="71">
        <f>SUM(K47:K52)</f>
        <v>10795</v>
      </c>
      <c r="L46" s="72">
        <f>SUM(L47:L52)</f>
        <v>1</v>
      </c>
    </row>
    <row r="47" spans="2:12" s="1" customFormat="1" ht="18" customHeight="1">
      <c r="B47" s="31" t="s">
        <v>28</v>
      </c>
      <c r="C47" s="36">
        <f aca="true" t="shared" si="15" ref="C47:C52">SUM(D47:E47)</f>
        <v>5804</v>
      </c>
      <c r="D47" s="36">
        <v>2715</v>
      </c>
      <c r="E47" s="36">
        <v>3089</v>
      </c>
      <c r="F47" s="64">
        <f t="shared" si="12"/>
        <v>-5</v>
      </c>
      <c r="G47" s="36">
        <v>5</v>
      </c>
      <c r="H47" s="36">
        <v>5</v>
      </c>
      <c r="I47" s="36">
        <v>5</v>
      </c>
      <c r="J47" s="36">
        <v>10</v>
      </c>
      <c r="K47" s="60">
        <v>1724</v>
      </c>
      <c r="L47" s="63">
        <v>-4</v>
      </c>
    </row>
    <row r="48" spans="2:12" s="1" customFormat="1" ht="18" customHeight="1">
      <c r="B48" s="31" t="s">
        <v>29</v>
      </c>
      <c r="C48" s="36">
        <f t="shared" si="15"/>
        <v>5567</v>
      </c>
      <c r="D48" s="36">
        <v>2676</v>
      </c>
      <c r="E48" s="36">
        <v>2891</v>
      </c>
      <c r="F48" s="36">
        <f t="shared" si="12"/>
        <v>-2</v>
      </c>
      <c r="G48" s="36">
        <v>1</v>
      </c>
      <c r="H48" s="36">
        <v>5</v>
      </c>
      <c r="I48" s="36">
        <v>16</v>
      </c>
      <c r="J48" s="36">
        <v>14</v>
      </c>
      <c r="K48" s="60">
        <v>1746</v>
      </c>
      <c r="L48" s="83">
        <v>0</v>
      </c>
    </row>
    <row r="49" spans="2:12" s="1" customFormat="1" ht="18" customHeight="1">
      <c r="B49" s="31" t="s">
        <v>30</v>
      </c>
      <c r="C49" s="36">
        <f t="shared" si="15"/>
        <v>6943</v>
      </c>
      <c r="D49" s="36">
        <v>3276</v>
      </c>
      <c r="E49" s="36">
        <v>3667</v>
      </c>
      <c r="F49" s="64">
        <f t="shared" si="12"/>
        <v>-11</v>
      </c>
      <c r="G49" s="36">
        <v>2</v>
      </c>
      <c r="H49" s="36">
        <v>8</v>
      </c>
      <c r="I49" s="36">
        <v>6</v>
      </c>
      <c r="J49" s="36">
        <v>11</v>
      </c>
      <c r="K49" s="60">
        <v>2167</v>
      </c>
      <c r="L49" s="63">
        <v>2</v>
      </c>
    </row>
    <row r="50" spans="2:12" s="1" customFormat="1" ht="18" customHeight="1">
      <c r="B50" s="31" t="s">
        <v>31</v>
      </c>
      <c r="C50" s="36">
        <f t="shared" si="15"/>
        <v>8523</v>
      </c>
      <c r="D50" s="36">
        <v>4052</v>
      </c>
      <c r="E50" s="36">
        <v>4471</v>
      </c>
      <c r="F50" s="64">
        <f t="shared" si="12"/>
        <v>1</v>
      </c>
      <c r="G50" s="62">
        <v>7</v>
      </c>
      <c r="H50" s="36">
        <v>5</v>
      </c>
      <c r="I50" s="36">
        <v>15</v>
      </c>
      <c r="J50" s="36">
        <v>16</v>
      </c>
      <c r="K50" s="60">
        <v>2700</v>
      </c>
      <c r="L50" s="37">
        <v>3</v>
      </c>
    </row>
    <row r="51" spans="2:12" s="1" customFormat="1" ht="18" customHeight="1">
      <c r="B51" s="31" t="s">
        <v>32</v>
      </c>
      <c r="C51" s="36">
        <f t="shared" si="15"/>
        <v>3178</v>
      </c>
      <c r="D51" s="36">
        <v>1490</v>
      </c>
      <c r="E51" s="36">
        <v>1688</v>
      </c>
      <c r="F51" s="64">
        <f t="shared" si="12"/>
        <v>-1</v>
      </c>
      <c r="G51" s="64">
        <v>2</v>
      </c>
      <c r="H51" s="64">
        <v>3</v>
      </c>
      <c r="I51" s="36">
        <v>2</v>
      </c>
      <c r="J51" s="36">
        <v>2</v>
      </c>
      <c r="K51" s="60">
        <v>961</v>
      </c>
      <c r="L51" s="65">
        <v>-2</v>
      </c>
    </row>
    <row r="52" spans="2:12" s="1" customFormat="1" ht="18" customHeight="1">
      <c r="B52" s="31" t="s">
        <v>33</v>
      </c>
      <c r="C52" s="36">
        <f t="shared" si="15"/>
        <v>4855</v>
      </c>
      <c r="D52" s="36">
        <v>2326</v>
      </c>
      <c r="E52" s="36">
        <v>2529</v>
      </c>
      <c r="F52" s="36">
        <f t="shared" si="12"/>
        <v>-11</v>
      </c>
      <c r="G52" s="64">
        <v>2</v>
      </c>
      <c r="H52" s="36">
        <v>8</v>
      </c>
      <c r="I52" s="36">
        <v>6</v>
      </c>
      <c r="J52" s="36">
        <v>11</v>
      </c>
      <c r="K52" s="60">
        <v>1497</v>
      </c>
      <c r="L52" s="63">
        <v>2</v>
      </c>
    </row>
    <row r="53" spans="2:12" s="1" customFormat="1" ht="18" customHeight="1">
      <c r="B53" s="69" t="s">
        <v>59</v>
      </c>
      <c r="C53" s="70">
        <f aca="true" t="shared" si="16" ref="C53:J53">SUM(C54:C57)</f>
        <v>32811</v>
      </c>
      <c r="D53" s="70">
        <f t="shared" si="16"/>
        <v>15174</v>
      </c>
      <c r="E53" s="70">
        <f t="shared" si="16"/>
        <v>17637</v>
      </c>
      <c r="F53" s="70">
        <f t="shared" si="16"/>
        <v>-34</v>
      </c>
      <c r="G53" s="70">
        <f t="shared" si="16"/>
        <v>12</v>
      </c>
      <c r="H53" s="70">
        <f t="shared" si="16"/>
        <v>26</v>
      </c>
      <c r="I53" s="70">
        <f t="shared" si="16"/>
        <v>57</v>
      </c>
      <c r="J53" s="78">
        <f t="shared" si="16"/>
        <v>77</v>
      </c>
      <c r="K53" s="71">
        <f>SUM(K54:K57)</f>
        <v>12120</v>
      </c>
      <c r="L53" s="84">
        <f>SUM(L54:L57)</f>
        <v>-3</v>
      </c>
    </row>
    <row r="54" spans="2:12" s="1" customFormat="1" ht="18" customHeight="1">
      <c r="B54" s="31" t="s">
        <v>34</v>
      </c>
      <c r="C54" s="36">
        <f>SUM(D54:E54)</f>
        <v>10654</v>
      </c>
      <c r="D54" s="36">
        <v>5030</v>
      </c>
      <c r="E54" s="36">
        <v>5624</v>
      </c>
      <c r="F54" s="36">
        <f t="shared" si="12"/>
        <v>-18</v>
      </c>
      <c r="G54" s="36">
        <v>3</v>
      </c>
      <c r="H54" s="36">
        <v>6</v>
      </c>
      <c r="I54" s="36">
        <v>16</v>
      </c>
      <c r="J54" s="36">
        <v>31</v>
      </c>
      <c r="K54" s="60">
        <v>3770</v>
      </c>
      <c r="L54" s="37">
        <v>-9</v>
      </c>
    </row>
    <row r="55" spans="2:12" s="1" customFormat="1" ht="18" customHeight="1">
      <c r="B55" s="31" t="s">
        <v>35</v>
      </c>
      <c r="C55" s="36">
        <f>SUM(D55:E55)</f>
        <v>7489</v>
      </c>
      <c r="D55" s="36">
        <v>3371</v>
      </c>
      <c r="E55" s="36">
        <v>4118</v>
      </c>
      <c r="F55" s="64">
        <f t="shared" si="12"/>
        <v>-4</v>
      </c>
      <c r="G55" s="36">
        <v>1</v>
      </c>
      <c r="H55" s="36">
        <v>7</v>
      </c>
      <c r="I55" s="36">
        <v>12</v>
      </c>
      <c r="J55" s="36">
        <v>10</v>
      </c>
      <c r="K55" s="60">
        <v>3121</v>
      </c>
      <c r="L55" s="63">
        <v>-4</v>
      </c>
    </row>
    <row r="56" spans="2:12" s="1" customFormat="1" ht="18" customHeight="1">
      <c r="B56" s="31" t="s">
        <v>36</v>
      </c>
      <c r="C56" s="36">
        <f>SUM(D56:E56)</f>
        <v>10591</v>
      </c>
      <c r="D56" s="36">
        <v>4916</v>
      </c>
      <c r="E56" s="36">
        <v>5675</v>
      </c>
      <c r="F56" s="36">
        <f t="shared" si="12"/>
        <v>-1</v>
      </c>
      <c r="G56" s="36">
        <v>5</v>
      </c>
      <c r="H56" s="36">
        <v>9</v>
      </c>
      <c r="I56" s="36">
        <v>19</v>
      </c>
      <c r="J56" s="36">
        <v>16</v>
      </c>
      <c r="K56" s="60">
        <v>3886</v>
      </c>
      <c r="L56" s="63">
        <v>11</v>
      </c>
    </row>
    <row r="57" spans="2:12" s="1" customFormat="1" ht="18" customHeight="1">
      <c r="B57" s="31" t="s">
        <v>37</v>
      </c>
      <c r="C57" s="36">
        <f>SUM(D57:E57)</f>
        <v>4077</v>
      </c>
      <c r="D57" s="36">
        <v>1857</v>
      </c>
      <c r="E57" s="36">
        <v>2220</v>
      </c>
      <c r="F57" s="64">
        <f t="shared" si="12"/>
        <v>-11</v>
      </c>
      <c r="G57" s="64">
        <v>3</v>
      </c>
      <c r="H57" s="36">
        <v>4</v>
      </c>
      <c r="I57" s="36">
        <v>10</v>
      </c>
      <c r="J57" s="36">
        <v>20</v>
      </c>
      <c r="K57" s="60">
        <v>1343</v>
      </c>
      <c r="L57" s="63">
        <v>-1</v>
      </c>
    </row>
    <row r="58" spans="2:12" s="1" customFormat="1" ht="18" customHeight="1">
      <c r="B58" s="74" t="s">
        <v>60</v>
      </c>
      <c r="C58" s="75">
        <f aca="true" t="shared" si="17" ref="C58:J58">C59</f>
        <v>7318</v>
      </c>
      <c r="D58" s="75">
        <f t="shared" si="17"/>
        <v>3428</v>
      </c>
      <c r="E58" s="75">
        <f t="shared" si="17"/>
        <v>3890</v>
      </c>
      <c r="F58" s="75">
        <f t="shared" si="17"/>
        <v>-5</v>
      </c>
      <c r="G58" s="75">
        <f t="shared" si="17"/>
        <v>2</v>
      </c>
      <c r="H58" s="75">
        <f t="shared" si="17"/>
        <v>3</v>
      </c>
      <c r="I58" s="75">
        <f t="shared" si="17"/>
        <v>10</v>
      </c>
      <c r="J58" s="78">
        <f t="shared" si="17"/>
        <v>14</v>
      </c>
      <c r="K58" s="71">
        <f>+K59</f>
        <v>2546</v>
      </c>
      <c r="L58" s="72">
        <f>+L59</f>
        <v>-3</v>
      </c>
    </row>
    <row r="59" spans="2:12" s="1" customFormat="1" ht="18" customHeight="1" thickBot="1">
      <c r="B59" s="53" t="s">
        <v>38</v>
      </c>
      <c r="C59" s="54">
        <f>SUM(D59:E59)</f>
        <v>7318</v>
      </c>
      <c r="D59" s="54">
        <v>3428</v>
      </c>
      <c r="E59" s="54">
        <v>3890</v>
      </c>
      <c r="F59" s="54">
        <f t="shared" si="12"/>
        <v>-5</v>
      </c>
      <c r="G59" s="86">
        <v>2</v>
      </c>
      <c r="H59" s="54">
        <v>3</v>
      </c>
      <c r="I59" s="54">
        <v>10</v>
      </c>
      <c r="J59" s="54">
        <v>14</v>
      </c>
      <c r="K59" s="67">
        <v>2546</v>
      </c>
      <c r="L59" s="68">
        <v>-3</v>
      </c>
    </row>
    <row r="60" spans="2:12" ht="20.25" customHeight="1">
      <c r="B60" t="s">
        <v>75</v>
      </c>
      <c r="H60" s="55"/>
      <c r="J60" s="55"/>
      <c r="K60" s="66"/>
      <c r="L60" s="56"/>
    </row>
    <row r="61" spans="1:2" ht="13.5">
      <c r="A61" t="s">
        <v>69</v>
      </c>
      <c r="B61" t="s">
        <v>73</v>
      </c>
    </row>
  </sheetData>
  <printOptions/>
  <pageMargins left="0.3937007874015748" right="0.1968503937007874" top="0.6299212598425197" bottom="0.31496062992125984" header="0.6299212598425197" footer="0.4724409448818898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統計課長</dc:creator>
  <cp:keywords/>
  <dc:description/>
  <cp:lastModifiedBy>統計課</cp:lastModifiedBy>
  <cp:lastPrinted>2004-07-27T06:13:13Z</cp:lastPrinted>
  <dcterms:created xsi:type="dcterms:W3CDTF">1999-09-03T01:30:58Z</dcterms:created>
  <dcterms:modified xsi:type="dcterms:W3CDTF">2004-07-27T06:14:27Z</dcterms:modified>
  <cp:category/>
  <cp:version/>
  <cp:contentType/>
  <cp:contentStatus/>
</cp:coreProperties>
</file>